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130"/>
  <workbookPr defaultThemeVersion="124226"/>
  <mc:AlternateContent xmlns:mc="http://schemas.openxmlformats.org/markup-compatibility/2006">
    <mc:Choice Requires="x15">
      <x15ac:absPath xmlns:x15ac="http://schemas.microsoft.com/office/spreadsheetml/2010/11/ac" url="\\Wlgfs01\share\COMS\Communications 2020\General Comms\Website\CE Expenses\"/>
    </mc:Choice>
  </mc:AlternateContent>
  <xr:revisionPtr revIDLastSave="0" documentId="13_ncr:1_{A0DFE4FD-F82D-445F-BDF0-54B09356E154}" xr6:coauthVersionLast="45" xr6:coauthVersionMax="45" xr10:uidLastSave="{00000000-0000-0000-0000-000000000000}"/>
  <bookViews>
    <workbookView xWindow="-5715" yWindow="-21720" windowWidth="38640" windowHeight="21240" activeTab="4" xr2:uid="{00000000-000D-0000-FFFF-FFFF00000000}"/>
  </bookViews>
  <sheets>
    <sheet name="Summary and sign-off" sheetId="13" r:id="rId1"/>
    <sheet name="Travel" sheetId="1" r:id="rId2"/>
    <sheet name="Hospitality" sheetId="2" r:id="rId3"/>
    <sheet name="All other expenses" sheetId="3" r:id="rId4"/>
    <sheet name="Gifts and benefits" sheetId="4" r:id="rId5"/>
  </sheets>
  <definedNames>
    <definedName name="_xlnm.Print_Area" localSheetId="3">'All other expenses'!$A$1:$E$25</definedName>
    <definedName name="_xlnm.Print_Area" localSheetId="4">'Gifts and benefits'!$A$1:$F$28</definedName>
    <definedName name="_xlnm.Print_Area" localSheetId="2">Hospitality!$A$1:$E$32</definedName>
    <definedName name="_xlnm.Print_Area" localSheetId="0">'Summary and sign-off'!$A$1:$F$18</definedName>
    <definedName name="_xlnm.Print_Area" localSheetId="1">Travel!$A$1:$E$55</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28" i="1" l="1"/>
  <c r="B26" i="1"/>
  <c r="B6" i="13"/>
  <c r="E53" i="13"/>
  <c r="C53" i="13"/>
  <c r="C27" i="4"/>
  <c r="C26" i="4"/>
  <c r="B53" i="13"/>
  <c r="B52" i="13"/>
  <c r="D52" i="13"/>
  <c r="B51" i="13"/>
  <c r="D51" i="13"/>
  <c r="D50" i="13"/>
  <c r="B50" i="13"/>
  <c r="D49" i="13"/>
  <c r="B49" i="13"/>
  <c r="D48" i="13"/>
  <c r="B48" i="13"/>
  <c r="B2" i="4"/>
  <c r="B3" i="4"/>
  <c r="B2" i="3"/>
  <c r="B3" i="3"/>
  <c r="B2" i="2"/>
  <c r="B3" i="2"/>
  <c r="B2" i="1"/>
  <c r="B3" i="1"/>
  <c r="F51" i="13"/>
  <c r="F53" i="13"/>
  <c r="F52" i="13"/>
  <c r="F50" i="13"/>
  <c r="F49" i="13"/>
  <c r="F48" i="13"/>
  <c r="C13" i="13"/>
  <c r="C12" i="13"/>
  <c r="C11" i="13"/>
  <c r="C16" i="13"/>
  <c r="C17" i="13"/>
  <c r="B5" i="4"/>
  <c r="B4" i="4"/>
  <c r="B5" i="3"/>
  <c r="B4" i="3"/>
  <c r="B5" i="2"/>
  <c r="B4" i="2"/>
  <c r="B5" i="1"/>
  <c r="B4" i="1"/>
  <c r="C15" i="13"/>
  <c r="F12" i="13"/>
  <c r="C25" i="4"/>
  <c r="F11" i="13"/>
  <c r="F13" i="13"/>
  <c r="B44" i="1"/>
  <c r="B17" i="13"/>
  <c r="B30" i="1"/>
  <c r="B16" i="13"/>
  <c r="B19" i="1"/>
  <c r="B15" i="13"/>
  <c r="B24" i="3"/>
  <c r="B13" i="13"/>
  <c r="B25" i="2"/>
  <c r="B12" i="13"/>
  <c r="B11" i="13"/>
  <c r="B46"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1" authorId="0" shapeId="0" xr:uid="{00000000-0006-0000-0200-000001000000}">
      <text>
        <r>
          <rPr>
            <sz val="9"/>
            <color indexed="81"/>
            <rFont val="Tahoma"/>
            <family val="2"/>
          </rPr>
          <t xml:space="preserve">
Insert additional rows as needed:
- 'right click' on a row number (left of screen)
- select 'Insert' (this will insert a row above it)
</t>
        </r>
      </text>
    </comment>
    <comment ref="A22" authorId="0" shapeId="0" xr:uid="{00000000-0006-0000-0200-000002000000}">
      <text>
        <r>
          <rPr>
            <sz val="9"/>
            <color indexed="81"/>
            <rFont val="Tahoma"/>
            <family val="2"/>
          </rPr>
          <t xml:space="preserve">
Insert additional rows as needed:
- 'right click' on a row number (left of screen)
- select 'Insert' (this will insert a row above it)
</t>
        </r>
      </text>
    </comment>
    <comment ref="A33" authorId="0" shapeId="0" xr:uid="{00000000-0006-0000-0200-000003000000}">
      <text>
        <r>
          <rPr>
            <sz val="9"/>
            <color indexed="81"/>
            <rFont val="Tahoma"/>
            <family val="2"/>
          </rPr>
          <t xml:space="preserve">
Insert additional rows as needed:
- 'right click' on a row number (left of screen)
- select 'Insert' (this will insert a row above it)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3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400-000001000000}">
      <text>
        <r>
          <rPr>
            <sz val="9"/>
            <color indexed="81"/>
            <rFont val="Tahoma"/>
            <family val="2"/>
          </rPr>
          <t xml:space="preserve">
Insert additional rows as needed:
- 'right click' on a row number (left of screen)
- select 'Insert' (this will insert a row above it)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Ken Smart [SSC]</author>
  </authors>
  <commentList>
    <comment ref="A10" authorId="0" shapeId="0" xr:uid="{00000000-0006-0000-0500-000001000000}">
      <text>
        <r>
          <rPr>
            <sz val="9"/>
            <color indexed="81"/>
            <rFont val="Tahoma"/>
            <family val="2"/>
          </rPr>
          <t xml:space="preserve">
Insert additional rows as needed:
- 'right click' on a row number (left of screen)
- select 'Insert' (this will insert a row above it)
</t>
        </r>
      </text>
    </comment>
  </commentList>
</comments>
</file>

<file path=xl/sharedStrings.xml><?xml version="1.0" encoding="utf-8"?>
<sst xmlns="http://schemas.openxmlformats.org/spreadsheetml/2006/main" count="191" uniqueCount="136">
  <si>
    <t>All Other Expenses</t>
  </si>
  <si>
    <t>Total travel expenses</t>
  </si>
  <si>
    <t xml:space="preserve">Organisation Name </t>
  </si>
  <si>
    <t>Chief Executive</t>
  </si>
  <si>
    <t>International, domestic and local travel expenses</t>
  </si>
  <si>
    <t>Chief Executive Expense Disclosure</t>
  </si>
  <si>
    <t>Hospitality</t>
  </si>
  <si>
    <t>Figures exclude GST</t>
  </si>
  <si>
    <t>GST on costs</t>
  </si>
  <si>
    <t>Other expenses</t>
  </si>
  <si>
    <t>Cost in NZ$</t>
  </si>
  <si>
    <t>Chief Executive Gifts and Benefits Disclosure</t>
  </si>
  <si>
    <r>
      <t xml:space="preserve">Offered by 
</t>
    </r>
    <r>
      <rPr>
        <sz val="10"/>
        <color theme="0"/>
        <rFont val="Arial"/>
        <family val="2"/>
      </rPr>
      <t>(who made the offer?)</t>
    </r>
  </si>
  <si>
    <t>Declined</t>
  </si>
  <si>
    <t>Offered</t>
  </si>
  <si>
    <t>Accepted</t>
  </si>
  <si>
    <t>Cultural item - not appropriate to value</t>
  </si>
  <si>
    <t>Under $100</t>
  </si>
  <si>
    <t>$500 - $1,000</t>
  </si>
  <si>
    <t>$100 - $500</t>
  </si>
  <si>
    <t>Over $1,000</t>
  </si>
  <si>
    <t>Estimate not possible</t>
  </si>
  <si>
    <r>
      <t xml:space="preserve">Local Travel    </t>
    </r>
    <r>
      <rPr>
        <sz val="12"/>
        <color theme="0"/>
        <rFont val="Arial"/>
        <family val="2"/>
      </rPr>
      <t>(within City, excluding travel to airport)</t>
    </r>
  </si>
  <si>
    <t>International Travel</t>
  </si>
  <si>
    <t>Local Travel</t>
  </si>
  <si>
    <t>Gifts and benefits</t>
  </si>
  <si>
    <t>Summary of expenses</t>
  </si>
  <si>
    <t>Date(s)*</t>
  </si>
  <si>
    <r>
      <t xml:space="preserve">Purpose of expense
</t>
    </r>
    <r>
      <rPr>
        <sz val="10"/>
        <color theme="0"/>
        <rFont val="Arial"/>
        <family val="2"/>
      </rPr>
      <t>(e.g. subscription part of employment agreement, development as agreed with SSC)</t>
    </r>
  </si>
  <si>
    <t>Gifts and Benefits over $50 annual value</t>
  </si>
  <si>
    <t>This disclosure has been approved by the Chief Executive</t>
  </si>
  <si>
    <t>Figures include GST (where applicable)</t>
  </si>
  <si>
    <r>
      <t>GST inc / exc</t>
    </r>
    <r>
      <rPr>
        <b/>
        <sz val="10"/>
        <rFont val="Arial"/>
        <family val="2"/>
      </rPr>
      <t/>
    </r>
  </si>
  <si>
    <t>Not yet indicated</t>
  </si>
  <si>
    <t>Count</t>
  </si>
  <si>
    <t>GST inclusion inconsistent</t>
  </si>
  <si>
    <t>Location(s)</t>
  </si>
  <si>
    <t>Disclosure period start</t>
  </si>
  <si>
    <t>Disclosure period end</t>
  </si>
  <si>
    <t>Disclosure period start***</t>
  </si>
  <si>
    <t>Disclosure period end***</t>
  </si>
  <si>
    <r>
      <t xml:space="preserve">Was the gift accepted?
</t>
    </r>
    <r>
      <rPr>
        <sz val="10"/>
        <color theme="0"/>
        <rFont val="Arial"/>
        <family val="2"/>
      </rPr>
      <t>(drop-down list in cell)</t>
    </r>
  </si>
  <si>
    <r>
      <t>Estimated value in NZ$</t>
    </r>
    <r>
      <rPr>
        <sz val="10"/>
        <color theme="0"/>
        <rFont val="Arial"/>
        <family val="2"/>
      </rPr>
      <t xml:space="preserve">
(drop-down list in cell </t>
    </r>
    <r>
      <rPr>
        <sz val="10"/>
        <rFont val="Arial"/>
        <family val="2"/>
      </rPr>
      <t>but</t>
    </r>
    <r>
      <rPr>
        <sz val="10"/>
        <color theme="0"/>
        <rFont val="Arial"/>
        <family val="2"/>
      </rPr>
      <t xml:space="preserve"> provide specific value if possible)</t>
    </r>
  </si>
  <si>
    <t>Travel expenses</t>
  </si>
  <si>
    <r>
      <t xml:space="preserve">Type of expense
</t>
    </r>
    <r>
      <rPr>
        <sz val="10"/>
        <color theme="0"/>
        <rFont val="Arial"/>
        <family val="2"/>
      </rPr>
      <t>(what and for how many e.g. dinner for 5)</t>
    </r>
  </si>
  <si>
    <r>
      <t xml:space="preserve">Type of expense
</t>
    </r>
    <r>
      <rPr>
        <sz val="10"/>
        <color theme="0"/>
        <rFont val="Arial"/>
        <family val="2"/>
      </rPr>
      <t>(e.g. taxi, parking, bus)</t>
    </r>
  </si>
  <si>
    <r>
      <t xml:space="preserve">Purpose of hospitality
</t>
    </r>
    <r>
      <rPr>
        <sz val="10"/>
        <color theme="0"/>
        <rFont val="Arial"/>
        <family val="2"/>
      </rPr>
      <t xml:space="preserve">(e.g. hosting delegation from China, building relationships, team building) </t>
    </r>
  </si>
  <si>
    <t>Domestic Travel</t>
  </si>
  <si>
    <r>
      <t xml:space="preserve">Domestic Travel   </t>
    </r>
    <r>
      <rPr>
        <sz val="12"/>
        <color theme="0"/>
        <rFont val="Arial"/>
        <family val="2"/>
      </rPr>
      <t xml:space="preserve"> (within NZ, including travel to and from local airport)</t>
    </r>
  </si>
  <si>
    <t>This disclosure has not yet been approved by the Chief Executive</t>
  </si>
  <si>
    <t>Number offered</t>
  </si>
  <si>
    <t>Number accepted</t>
  </si>
  <si>
    <t>Number declined</t>
  </si>
  <si>
    <t>Chief Executive Expenses, Gifts and Benefits Disclosure - summary &amp; sign-off*</t>
  </si>
  <si>
    <t>Chief Executive**</t>
  </si>
  <si>
    <t>Other sign-off****</t>
  </si>
  <si>
    <r>
      <t xml:space="preserve">Type of expense
</t>
    </r>
    <r>
      <rPr>
        <sz val="10"/>
        <color theme="0"/>
        <rFont val="Arial"/>
        <family val="2"/>
      </rPr>
      <t>(e.g. hotel, airfares, taxis, meals &amp; for how many people)</t>
    </r>
  </si>
  <si>
    <t>Agency totals check</t>
  </si>
  <si>
    <t>Data and totals checked on all sheets</t>
  </si>
  <si>
    <t>Data and totals have not yet been checked and confirmed for any sheet</t>
  </si>
  <si>
    <t>Some data and totals have not yet been checked and confirmed</t>
  </si>
  <si>
    <t>Gifts and benefits check</t>
  </si>
  <si>
    <t>Hospitality check</t>
  </si>
  <si>
    <t>All other expenses check</t>
  </si>
  <si>
    <t>Travel checks</t>
  </si>
  <si>
    <t>Not all lines have an entry for "Cost in NZ$" and "Type of expense"</t>
  </si>
  <si>
    <t>Not all lines have an entry for "Description", "Was the gift accepted?" and "Estimated value in NZ$"</t>
  </si>
  <si>
    <t>Data and totals on this worksheet have NOT YET BEEN CHECKED AND CONFIRMED</t>
  </si>
  <si>
    <t>Data and totals on this worksheet checked and confirmed</t>
  </si>
  <si>
    <t>Check that # of 'costs' = 'type of expenses' (also "accepted/declined" for gifts &amp; benefits)</t>
  </si>
  <si>
    <r>
      <t xml:space="preserve">This summary page updates automatically from the 'Travel', 'Hospitality', 'All other expenses', and 'Gifts and benefits' tabs.
</t>
    </r>
    <r>
      <rPr>
        <b/>
        <sz val="10"/>
        <rFont val="Arial"/>
        <family val="2"/>
      </rPr>
      <t xml:space="preserve">
Throughout this workbook, input cells are shaded light blue.</t>
    </r>
  </si>
  <si>
    <r>
      <t xml:space="preserve">Other comments
</t>
    </r>
    <r>
      <rPr>
        <sz val="10"/>
        <color theme="0"/>
        <rFont val="Arial"/>
        <family val="2"/>
      </rPr>
      <t>(e.g. if given to others, whom?)</t>
    </r>
  </si>
  <si>
    <t>All other expenditure incurred by the chief executive that is not travel, hospitality or gifts.
Include e.g. phone and data costs, subscriptions, membership fees, conference fees, professional development costs, books and anything else.</t>
  </si>
  <si>
    <t xml:space="preserve">Total hospitality expenses </t>
  </si>
  <si>
    <t>Chief Executive approval****</t>
  </si>
  <si>
    <r>
      <rPr>
        <b/>
        <i/>
        <sz val="10"/>
        <color theme="1"/>
        <rFont val="Arial"/>
        <family val="2"/>
      </rPr>
      <t>Include all gifts, invitations to events and other hospitality</t>
    </r>
    <r>
      <rPr>
        <i/>
        <sz val="10"/>
        <color theme="1"/>
        <rFont val="Arial"/>
        <family val="2"/>
      </rPr>
      <t xml:space="preserve">, of $50 or more in total value per year, offered to the chief executive by people external to the organisation.
Include all gifts, invitations or other hospitality </t>
    </r>
    <r>
      <rPr>
        <b/>
        <i/>
        <sz val="10"/>
        <color theme="1"/>
        <rFont val="Arial"/>
        <family val="2"/>
      </rPr>
      <t>whether accepted or declined</t>
    </r>
    <r>
      <rPr>
        <i/>
        <sz val="10"/>
        <color theme="1"/>
        <rFont val="Arial"/>
        <family val="2"/>
      </rPr>
      <t>.</t>
    </r>
  </si>
  <si>
    <t>All hospitality expenses provided by the chief executive in the context of his/her job to anyone external to the Public Service or statutory Crown entities.</t>
  </si>
  <si>
    <t xml:space="preserve">Total other expenses </t>
  </si>
  <si>
    <t>Error - this total includes data from 'hidden' rows</t>
  </si>
  <si>
    <t>Check - there are no hidden rows with data</t>
  </si>
  <si>
    <t>Check - each entry provides sufficient information</t>
  </si>
  <si>
    <t>These checks (F53 to F61) are imperfect - they count the entries in each column and checks these totals are the same</t>
  </si>
  <si>
    <t>Text required for validation and checks - don't change, move, delete or overwrite</t>
  </si>
  <si>
    <t>All expenses incurred by chief executive during international, domestic and local travel. Group expenses relating to each trip.</t>
  </si>
  <si>
    <r>
      <t xml:space="preserve">International Travel   </t>
    </r>
    <r>
      <rPr>
        <sz val="12"/>
        <color theme="0"/>
        <rFont val="Arial"/>
        <family val="2"/>
      </rPr>
      <t xml:space="preserve"> (including travel within NZ at beginning and end of overseas trip)</t>
    </r>
  </si>
  <si>
    <t>Cost in NZ$**</t>
  </si>
  <si>
    <r>
      <t xml:space="preserve">Purpose of travel
</t>
    </r>
    <r>
      <rPr>
        <sz val="10"/>
        <color theme="0"/>
        <rFont val="Arial"/>
        <family val="2"/>
      </rPr>
      <t>(e.g. attending XYZ conference for 3 days)***</t>
    </r>
  </si>
  <si>
    <r>
      <t xml:space="preserve">Purpose of travel
</t>
    </r>
    <r>
      <rPr>
        <sz val="10"/>
        <color theme="0"/>
        <rFont val="Arial"/>
        <family val="2"/>
      </rPr>
      <t>(e.g. visiting district office for two days...)***</t>
    </r>
  </si>
  <si>
    <r>
      <t>Purpose of travel</t>
    </r>
    <r>
      <rPr>
        <sz val="10"/>
        <color theme="0"/>
        <rFont val="Arial"/>
        <family val="2"/>
      </rPr>
      <t xml:space="preserve">
(e.g. meeting with Minister)***</t>
    </r>
  </si>
  <si>
    <t>Subtotal - local travel</t>
  </si>
  <si>
    <t>Subtotal - international travel</t>
  </si>
  <si>
    <t>Subtotal - domestic travel</t>
  </si>
  <si>
    <t>Insert additional rows as needed: right click on a row number (left of screen) and select Insert - this will insert a row above selected row.</t>
  </si>
  <si>
    <t>Hospitality Offered to Third Parties*</t>
  </si>
  <si>
    <t>Date(s)**</t>
  </si>
  <si>
    <r>
      <t xml:space="preserve">Type of expense
</t>
    </r>
    <r>
      <rPr>
        <sz val="10"/>
        <color theme="0"/>
        <rFont val="Arial"/>
        <family val="2"/>
      </rPr>
      <t>(e.g. phone and data costs, membership fees)</t>
    </r>
  </si>
  <si>
    <r>
      <t xml:space="preserve">Description
</t>
    </r>
    <r>
      <rPr>
        <sz val="10"/>
        <color theme="0"/>
        <rFont val="Arial"/>
        <family val="2"/>
      </rPr>
      <t>(e.g. event tickets, etc.)</t>
    </r>
  </si>
  <si>
    <t>Total count of gift/benefit entries:</t>
  </si>
  <si>
    <t>GST on values</t>
  </si>
  <si>
    <t>New Zealand Qualifications Authority</t>
  </si>
  <si>
    <t>Subscription fees</t>
  </si>
  <si>
    <t>n/a</t>
  </si>
  <si>
    <t>Telephone</t>
  </si>
  <si>
    <t>None</t>
  </si>
  <si>
    <t>Included within domestic travel above</t>
  </si>
  <si>
    <t>The disclosure has been approved by the CFO</t>
  </si>
  <si>
    <t xml:space="preserve">Auckland </t>
  </si>
  <si>
    <t>Dr Karen Poutasi (until 13 April 2020) &amp; Dr Grant Klinkum (from 14 April 2020)</t>
  </si>
  <si>
    <t>Booking fees and charges</t>
  </si>
  <si>
    <t>Various</t>
  </si>
  <si>
    <t>September 19</t>
  </si>
  <si>
    <t>Medical Council of New Zealand - K Poutasi</t>
  </si>
  <si>
    <t xml:space="preserve">Mobile and other telephone charges for the year - K Poutasi </t>
  </si>
  <si>
    <t xml:space="preserve">Mobile and other telephone charges for the year - G Klinkum </t>
  </si>
  <si>
    <t xml:space="preserve">None during the year </t>
  </si>
  <si>
    <t>Flowers</t>
  </si>
  <si>
    <t>July 19 - April 20</t>
  </si>
  <si>
    <t>April 20 - June 20</t>
  </si>
  <si>
    <t>January 20</t>
  </si>
  <si>
    <t xml:space="preserve">Wellington </t>
  </si>
  <si>
    <t>August 19</t>
  </si>
  <si>
    <t xml:space="preserve">Car hire, parking, hotel and flights </t>
  </si>
  <si>
    <t>June 20</t>
  </si>
  <si>
    <t xml:space="preserve">Flights </t>
  </si>
  <si>
    <t xml:space="preserve">Hamilton </t>
  </si>
  <si>
    <t xml:space="preserve">Taxis and car hire </t>
  </si>
  <si>
    <t>December 19</t>
  </si>
  <si>
    <t>Other travel booking fees and account charges during the year - K Poutasi</t>
  </si>
  <si>
    <t xml:space="preserve">Other travel booking fees and account charges during the year - G Klinkum </t>
  </si>
  <si>
    <t xml:space="preserve">None </t>
  </si>
  <si>
    <t>Flight costs to attend powhiri in July 20 for new Chief Executive of newly created New Zealand Institute of Technology  - G Klinkum</t>
  </si>
  <si>
    <t>Costs associated with attending Maori Language Commission awards where NZQA won Government Award - K Poutasi</t>
  </si>
  <si>
    <t>Visiting various educational and government agencies around Wellington and NZ - K Poutasi</t>
  </si>
  <si>
    <t>Catering and awards</t>
  </si>
  <si>
    <t>Catering and engraving costs for NZQA Chief Executive Awards ceremony - K Poutasi</t>
  </si>
  <si>
    <t>Flowers to Deputy Chief Executive following death in family - K Poutasi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</si>
</sst>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Red]\(&quot;$&quot;#,##0.00\)"/>
    <numFmt numFmtId="165" formatCode="_(&quot;$&quot;* #,##0.00_);_(&quot;$&quot;* \(#,##0.00\);_(&quot;$&quot;* &quot;-&quot;??_);_(@_)"/>
    <numFmt numFmtId="166" formatCode="&quot;$&quot;#,##0.00"/>
    <numFmt numFmtId="167" formatCode="[$-1409]d\ mmmm\ yyyy;@"/>
  </numFmts>
  <fonts count="28" x14ac:knownFonts="1">
    <font>
      <sz val="10"/>
      <color theme="1"/>
      <name val="Arial"/>
      <family val="2"/>
    </font>
    <font>
      <b/>
      <sz val="10"/>
      <color indexed="8"/>
      <name val="Arial"/>
      <family val="2"/>
    </font>
    <font>
      <b/>
      <i/>
      <sz val="12"/>
      <color indexed="8"/>
      <name val="Arial"/>
      <family val="2"/>
    </font>
    <font>
      <b/>
      <sz val="12"/>
      <color indexed="8"/>
      <name val="Arial"/>
      <family val="2"/>
    </font>
    <font>
      <b/>
      <sz val="10"/>
      <color theme="1"/>
      <name val="Arial"/>
      <family val="2"/>
    </font>
    <font>
      <i/>
      <sz val="10"/>
      <color indexed="8"/>
      <name val="Arial"/>
      <family val="2"/>
    </font>
    <font>
      <sz val="10"/>
      <color indexed="8"/>
      <name val="Arial"/>
      <family val="2"/>
    </font>
    <font>
      <i/>
      <sz val="10"/>
      <color theme="1"/>
      <name val="Arial"/>
      <family val="2"/>
    </font>
    <font>
      <b/>
      <i/>
      <sz val="10"/>
      <color theme="1"/>
      <name val="Arial"/>
      <family val="2"/>
    </font>
    <font>
      <sz val="12"/>
      <color theme="1"/>
      <name val="Arial"/>
      <family val="2"/>
    </font>
    <font>
      <sz val="12"/>
      <color indexed="8"/>
      <name val="Arial"/>
      <family val="2"/>
    </font>
    <font>
      <sz val="10"/>
      <name val="Arial"/>
      <family val="2"/>
    </font>
    <font>
      <sz val="10"/>
      <color theme="0"/>
      <name val="Arial"/>
      <family val="2"/>
    </font>
    <font>
      <b/>
      <sz val="12"/>
      <name val="Arial"/>
      <family val="2"/>
    </font>
    <font>
      <b/>
      <sz val="12"/>
      <color theme="0"/>
      <name val="Arial"/>
      <family val="2"/>
    </font>
    <font>
      <b/>
      <sz val="11"/>
      <color theme="0"/>
      <name val="Arial"/>
      <family val="2"/>
    </font>
    <font>
      <b/>
      <sz val="10"/>
      <color theme="0"/>
      <name val="Arial"/>
      <family val="2"/>
    </font>
    <font>
      <b/>
      <sz val="10"/>
      <name val="Arial"/>
      <family val="2"/>
    </font>
    <font>
      <b/>
      <sz val="16"/>
      <color theme="0"/>
      <name val="Arial"/>
      <family val="2"/>
    </font>
    <font>
      <sz val="10"/>
      <color theme="1"/>
      <name val="Arial"/>
      <family val="2"/>
    </font>
    <font>
      <sz val="12"/>
      <color theme="0"/>
      <name val="Arial"/>
      <family val="2"/>
    </font>
    <font>
      <b/>
      <sz val="12"/>
      <color rgb="FFFF0000"/>
      <name val="Arial"/>
      <family val="2"/>
    </font>
    <font>
      <b/>
      <sz val="12"/>
      <color theme="1"/>
      <name val="Arial"/>
      <family val="2"/>
    </font>
    <font>
      <sz val="9"/>
      <color indexed="81"/>
      <name val="Tahoma"/>
      <family val="2"/>
    </font>
    <font>
      <b/>
      <sz val="10"/>
      <color theme="1" tint="0.499984740745262"/>
      <name val="Arial"/>
      <family val="2"/>
    </font>
    <font>
      <sz val="10"/>
      <color theme="1" tint="0.499984740745262"/>
      <name val="Arial"/>
      <family val="2"/>
    </font>
    <font>
      <b/>
      <sz val="11"/>
      <color theme="1"/>
      <name val="Arial"/>
      <family val="2"/>
    </font>
    <font>
      <b/>
      <sz val="10"/>
      <color rgb="FFFFC000"/>
      <name val="Arial"/>
      <family val="2"/>
    </font>
  </fonts>
  <fills count="10">
    <fill>
      <patternFill patternType="none"/>
    </fill>
    <fill>
      <patternFill patternType="gray125"/>
    </fill>
    <fill>
      <patternFill patternType="solid">
        <fgColor theme="3" tint="-0.249977111117893"/>
        <bgColor indexed="64"/>
      </patternFill>
    </fill>
    <fill>
      <patternFill patternType="solid">
        <fgColor theme="3" tint="0.39997558519241921"/>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8" tint="0.79998168889431442"/>
        <bgColor indexed="64"/>
      </patternFill>
    </fill>
  </fills>
  <borders count="7">
    <border>
      <left/>
      <right/>
      <top/>
      <bottom/>
      <diagonal/>
    </border>
    <border>
      <left style="thin">
        <color indexed="64"/>
      </left>
      <right/>
      <top/>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diagonal/>
    </border>
  </borders>
  <cellStyleXfs count="2">
    <xf numFmtId="0" fontId="0" fillId="0" borderId="0"/>
    <xf numFmtId="165" fontId="19" fillId="0" borderId="0" applyFont="0" applyFill="0" applyBorder="0" applyAlignment="0" applyProtection="0"/>
  </cellStyleXfs>
  <cellXfs count="148">
    <xf numFmtId="0" fontId="0" fillId="0" borderId="0" xfId="0"/>
    <xf numFmtId="0" fontId="0" fillId="0" borderId="0" xfId="0" applyAlignment="1" applyProtection="1">
      <alignment wrapText="1"/>
      <protection locked="0"/>
    </xf>
    <xf numFmtId="0" fontId="0" fillId="0" borderId="0" xfId="0" applyFont="1" applyBorder="1" applyProtection="1">
      <protection locked="0"/>
    </xf>
    <xf numFmtId="0" fontId="0" fillId="0" borderId="0" xfId="0" applyFont="1" applyProtection="1">
      <protection locked="0"/>
    </xf>
    <xf numFmtId="0" fontId="14" fillId="2" borderId="0" xfId="0" applyFont="1" applyFill="1" applyBorder="1" applyAlignment="1" applyProtection="1">
      <alignment vertical="center" wrapText="1" readingOrder="1"/>
    </xf>
    <xf numFmtId="0" fontId="0" fillId="5" borderId="0" xfId="0" applyFill="1" applyAlignment="1" applyProtection="1">
      <alignment wrapText="1"/>
    </xf>
    <xf numFmtId="0" fontId="0" fillId="5" borderId="0" xfId="0" applyFont="1" applyFill="1" applyAlignment="1" applyProtection="1">
      <alignment wrapText="1"/>
    </xf>
    <xf numFmtId="0" fontId="14" fillId="0" borderId="0" xfId="0" applyFont="1" applyFill="1" applyBorder="1" applyAlignment="1" applyProtection="1">
      <alignment vertical="center" wrapText="1" readingOrder="1"/>
    </xf>
    <xf numFmtId="0" fontId="13" fillId="0" borderId="0" xfId="0" applyFont="1" applyFill="1" applyBorder="1" applyAlignment="1" applyProtection="1">
      <alignment vertical="center" wrapText="1" readingOrder="1"/>
    </xf>
    <xf numFmtId="0" fontId="16" fillId="7" borderId="0" xfId="0" applyFont="1" applyFill="1" applyBorder="1" applyAlignment="1" applyProtection="1">
      <alignment horizontal="left" vertical="center" wrapText="1"/>
    </xf>
    <xf numFmtId="0" fontId="17" fillId="0" borderId="0" xfId="0" applyFont="1" applyFill="1" applyBorder="1" applyAlignment="1" applyProtection="1">
      <alignment vertical="center" wrapText="1" readingOrder="1"/>
    </xf>
    <xf numFmtId="0" fontId="17" fillId="0" borderId="3" xfId="0" applyFont="1" applyFill="1" applyBorder="1" applyAlignment="1" applyProtection="1">
      <alignment vertical="center" wrapText="1" readingOrder="1"/>
    </xf>
    <xf numFmtId="0" fontId="24" fillId="0" borderId="3" xfId="0" applyFont="1" applyFill="1" applyBorder="1" applyAlignment="1" applyProtection="1">
      <alignment horizontal="left" vertical="center" wrapText="1" indent="2" readingOrder="1"/>
    </xf>
    <xf numFmtId="0" fontId="0" fillId="4" borderId="0" xfId="0" applyFill="1" applyAlignment="1" applyProtection="1"/>
    <xf numFmtId="0" fontId="0" fillId="5" borderId="0" xfId="0" applyFill="1" applyAlignment="1" applyProtection="1"/>
    <xf numFmtId="0" fontId="4" fillId="6" borderId="0" xfId="0" applyFont="1" applyFill="1" applyAlignment="1" applyProtection="1"/>
    <xf numFmtId="0" fontId="4" fillId="6" borderId="0" xfId="0" applyFont="1" applyFill="1" applyAlignment="1" applyProtection="1">
      <alignment wrapText="1"/>
    </xf>
    <xf numFmtId="0" fontId="0" fillId="0" borderId="0" xfId="0" applyProtection="1"/>
    <xf numFmtId="0" fontId="16" fillId="7" borderId="0" xfId="0" applyFont="1" applyFill="1" applyBorder="1" applyAlignment="1" applyProtection="1">
      <alignment vertical="center" wrapText="1"/>
    </xf>
    <xf numFmtId="0" fontId="22" fillId="0" borderId="0" xfId="0" applyFont="1" applyBorder="1" applyProtection="1"/>
    <xf numFmtId="166" fontId="21" fillId="0" borderId="0" xfId="0" applyNumberFormat="1" applyFont="1" applyFill="1" applyBorder="1" applyAlignment="1" applyProtection="1">
      <alignment vertical="center" wrapText="1"/>
    </xf>
    <xf numFmtId="0" fontId="15" fillId="0" borderId="0" xfId="0" applyFont="1" applyFill="1" applyBorder="1" applyAlignment="1" applyProtection="1">
      <alignment horizontal="center" vertical="center" wrapText="1"/>
    </xf>
    <xf numFmtId="0" fontId="0" fillId="0" borderId="0" xfId="0" applyFont="1" applyBorder="1" applyAlignment="1" applyProtection="1">
      <alignment wrapText="1"/>
    </xf>
    <xf numFmtId="0" fontId="4" fillId="0" borderId="0" xfId="0" applyFont="1" applyBorder="1" applyAlignment="1" applyProtection="1">
      <alignment wrapText="1"/>
    </xf>
    <xf numFmtId="0" fontId="1" fillId="0" borderId="0" xfId="0" applyFont="1" applyBorder="1" applyAlignment="1" applyProtection="1">
      <alignment wrapText="1"/>
    </xf>
    <xf numFmtId="0" fontId="0" fillId="0" borderId="0" xfId="0" applyFont="1" applyBorder="1" applyAlignment="1" applyProtection="1">
      <alignment vertical="center"/>
    </xf>
    <xf numFmtId="0" fontId="0" fillId="0" borderId="0" xfId="0" applyFont="1" applyProtection="1"/>
    <xf numFmtId="0" fontId="1" fillId="0" borderId="0" xfId="0" applyFont="1" applyFill="1" applyBorder="1" applyAlignment="1" applyProtection="1">
      <alignment wrapText="1"/>
    </xf>
    <xf numFmtId="0" fontId="0" fillId="0" borderId="0" xfId="0" applyFill="1" applyBorder="1" applyAlignment="1" applyProtection="1">
      <alignment wrapText="1"/>
    </xf>
    <xf numFmtId="0" fontId="0" fillId="0" borderId="0" xfId="0" applyBorder="1" applyAlignment="1" applyProtection="1">
      <alignment wrapText="1"/>
    </xf>
    <xf numFmtId="0" fontId="0" fillId="0" borderId="0" xfId="0" applyBorder="1" applyAlignment="1" applyProtection="1">
      <alignment vertical="center"/>
    </xf>
    <xf numFmtId="0" fontId="0" fillId="0" borderId="0" xfId="0" applyBorder="1" applyAlignment="1" applyProtection="1"/>
    <xf numFmtId="0" fontId="0" fillId="0" borderId="0" xfId="0" applyFont="1" applyBorder="1" applyAlignment="1" applyProtection="1">
      <alignment horizontal="justify" vertical="center"/>
    </xf>
    <xf numFmtId="0" fontId="10" fillId="0" borderId="0" xfId="0" applyFont="1" applyBorder="1" applyAlignment="1" applyProtection="1">
      <alignment vertical="center" wrapText="1" readingOrder="1"/>
    </xf>
    <xf numFmtId="0" fontId="16" fillId="3" borderId="0" xfId="0" applyFont="1" applyFill="1" applyBorder="1" applyAlignment="1" applyProtection="1">
      <alignment vertical="center" wrapText="1"/>
    </xf>
    <xf numFmtId="0" fontId="0" fillId="0" borderId="0" xfId="0" applyFont="1" applyAlignment="1" applyProtection="1">
      <alignment vertical="center"/>
    </xf>
    <xf numFmtId="0" fontId="0" fillId="0" borderId="0" xfId="0" applyFont="1" applyFill="1" applyProtection="1"/>
    <xf numFmtId="0" fontId="0" fillId="0" borderId="0" xfId="0" applyFont="1" applyBorder="1" applyProtection="1"/>
    <xf numFmtId="0" fontId="0" fillId="0" borderId="0" xfId="0" applyBorder="1" applyAlignment="1" applyProtection="1">
      <alignment vertical="top" wrapText="1"/>
    </xf>
    <xf numFmtId="0" fontId="0" fillId="0" borderId="0" xfId="0" applyFont="1" applyAlignment="1" applyProtection="1">
      <alignment wrapText="1"/>
    </xf>
    <xf numFmtId="0" fontId="3" fillId="0" borderId="0" xfId="0" applyFont="1" applyFill="1" applyBorder="1" applyAlignment="1" applyProtection="1">
      <alignment wrapText="1"/>
    </xf>
    <xf numFmtId="0" fontId="0" fillId="0" borderId="0" xfId="0" applyBorder="1" applyAlignment="1" applyProtection="1">
      <alignment vertical="center" wrapText="1"/>
    </xf>
    <xf numFmtId="0" fontId="0" fillId="0" borderId="0" xfId="0" applyFont="1" applyBorder="1" applyAlignment="1" applyProtection="1">
      <alignment vertical="center" wrapText="1"/>
    </xf>
    <xf numFmtId="0" fontId="0" fillId="0" borderId="0" xfId="0" applyFont="1" applyAlignment="1" applyProtection="1">
      <alignment horizontal="justify" vertical="center"/>
    </xf>
    <xf numFmtId="0" fontId="0" fillId="0" borderId="0" xfId="0" applyAlignment="1" applyProtection="1">
      <alignment wrapText="1"/>
    </xf>
    <xf numFmtId="0" fontId="2" fillId="0" borderId="0" xfId="0" applyFont="1" applyFill="1" applyBorder="1" applyAlignment="1" applyProtection="1">
      <alignment wrapText="1"/>
    </xf>
    <xf numFmtId="0" fontId="1" fillId="0" borderId="0" xfId="0" applyFont="1" applyBorder="1" applyAlignment="1" applyProtection="1">
      <alignment vertical="center" wrapText="1"/>
    </xf>
    <xf numFmtId="0" fontId="0" fillId="0" borderId="0" xfId="0" applyAlignment="1" applyProtection="1">
      <alignment vertical="center" wrapText="1"/>
    </xf>
    <xf numFmtId="0" fontId="15" fillId="3" borderId="0" xfId="0" applyFont="1" applyFill="1" applyBorder="1" applyAlignment="1" applyProtection="1">
      <alignment vertical="center" wrapText="1" readingOrder="1"/>
    </xf>
    <xf numFmtId="0" fontId="12" fillId="3" borderId="0" xfId="0" applyFont="1" applyFill="1" applyBorder="1" applyAlignment="1" applyProtection="1"/>
    <xf numFmtId="0" fontId="4" fillId="0" borderId="0" xfId="0" applyFont="1" applyFill="1" applyBorder="1" applyAlignment="1" applyProtection="1">
      <alignment wrapText="1"/>
    </xf>
    <xf numFmtId="0" fontId="0" fillId="0" borderId="0" xfId="0" applyFont="1" applyBorder="1" applyAlignment="1" applyProtection="1"/>
    <xf numFmtId="0" fontId="0" fillId="0" borderId="0" xfId="0" applyAlignment="1" applyProtection="1"/>
    <xf numFmtId="0" fontId="0" fillId="0" borderId="0" xfId="0" applyAlignment="1" applyProtection="1">
      <alignment vertical="top" wrapText="1"/>
    </xf>
    <xf numFmtId="1" fontId="17" fillId="0" borderId="5"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center"/>
    </xf>
    <xf numFmtId="1" fontId="13" fillId="0" borderId="0" xfId="0" applyNumberFormat="1" applyFont="1" applyFill="1" applyBorder="1" applyAlignment="1" applyProtection="1">
      <alignment horizontal="center" vertical="center" wrapText="1"/>
    </xf>
    <xf numFmtId="165" fontId="13" fillId="0" borderId="0" xfId="1" applyFont="1" applyFill="1" applyBorder="1" applyAlignment="1" applyProtection="1">
      <alignment vertical="center" wrapText="1" readingOrder="1"/>
    </xf>
    <xf numFmtId="0" fontId="11" fillId="0" borderId="0" xfId="0" applyFont="1" applyFill="1" applyAlignment="1" applyProtection="1">
      <alignment vertical="center" wrapText="1"/>
    </xf>
    <xf numFmtId="0" fontId="0" fillId="0" borderId="0" xfId="0" applyFill="1" applyAlignment="1" applyProtection="1">
      <alignment vertical="center" wrapText="1"/>
    </xf>
    <xf numFmtId="0" fontId="0" fillId="0" borderId="0" xfId="0" applyFill="1" applyAlignment="1" applyProtection="1">
      <alignment wrapText="1"/>
    </xf>
    <xf numFmtId="0" fontId="0" fillId="5" borderId="0" xfId="0" applyFont="1" applyFill="1" applyBorder="1" applyAlignment="1" applyProtection="1"/>
    <xf numFmtId="0" fontId="0" fillId="5" borderId="0" xfId="0" applyFont="1" applyFill="1" applyBorder="1" applyAlignment="1" applyProtection="1">
      <alignment wrapText="1"/>
    </xf>
    <xf numFmtId="0" fontId="0" fillId="5" borderId="0" xfId="0" applyFill="1" applyAlignment="1" applyProtection="1">
      <alignment horizontal="left" vertical="top"/>
    </xf>
    <xf numFmtId="0" fontId="0" fillId="5" borderId="0" xfId="0" applyFont="1" applyFill="1" applyBorder="1" applyProtection="1"/>
    <xf numFmtId="0" fontId="0" fillId="4" borderId="0" xfId="0" applyFont="1" applyFill="1" applyBorder="1" applyProtection="1"/>
    <xf numFmtId="0" fontId="0" fillId="0" borderId="0" xfId="0" applyProtection="1">
      <protection locked="0"/>
    </xf>
    <xf numFmtId="0" fontId="15" fillId="3" borderId="0" xfId="0" applyFont="1" applyFill="1" applyBorder="1" applyAlignment="1" applyProtection="1">
      <alignment vertical="center" readingOrder="1"/>
    </xf>
    <xf numFmtId="0" fontId="15" fillId="7" borderId="0" xfId="0" applyFont="1" applyFill="1" applyBorder="1" applyAlignment="1" applyProtection="1">
      <alignment horizontal="left" vertical="center" readingOrder="1"/>
    </xf>
    <xf numFmtId="166" fontId="15" fillId="7" borderId="0" xfId="0" applyNumberFormat="1" applyFont="1" applyFill="1" applyBorder="1" applyAlignment="1" applyProtection="1">
      <alignment horizontal="left" vertical="center" wrapText="1"/>
    </xf>
    <xf numFmtId="1" fontId="15" fillId="7" borderId="0" xfId="0" applyNumberFormat="1" applyFont="1" applyFill="1" applyBorder="1" applyAlignment="1" applyProtection="1">
      <alignment horizontal="center" vertical="center" wrapText="1"/>
    </xf>
    <xf numFmtId="0" fontId="26" fillId="0" borderId="0" xfId="0" applyFont="1" applyBorder="1" applyProtection="1"/>
    <xf numFmtId="166" fontId="15" fillId="8" borderId="0" xfId="0" applyNumberFormat="1" applyFont="1" applyFill="1" applyBorder="1" applyAlignment="1" applyProtection="1">
      <alignment horizontal="left" vertical="center" wrapText="1"/>
    </xf>
    <xf numFmtId="1" fontId="15" fillId="8" borderId="0" xfId="0" applyNumberFormat="1" applyFont="1" applyFill="1" applyBorder="1" applyAlignment="1" applyProtection="1">
      <alignment horizontal="center" vertical="center" wrapText="1"/>
    </xf>
    <xf numFmtId="164" fontId="0" fillId="0" borderId="0" xfId="0" applyNumberFormat="1" applyBorder="1" applyAlignment="1" applyProtection="1">
      <alignment wrapText="1"/>
    </xf>
    <xf numFmtId="164" fontId="15" fillId="3" borderId="0" xfId="0" applyNumberFormat="1" applyFont="1" applyFill="1" applyBorder="1" applyAlignment="1" applyProtection="1">
      <alignment vertical="center"/>
    </xf>
    <xf numFmtId="164" fontId="17" fillId="0" borderId="4" xfId="1" applyNumberFormat="1" applyFont="1" applyFill="1" applyBorder="1" applyAlignment="1" applyProtection="1">
      <alignment vertical="center" wrapText="1" readingOrder="1"/>
    </xf>
    <xf numFmtId="164" fontId="17" fillId="0" borderId="0" xfId="1" applyNumberFormat="1" applyFont="1" applyFill="1" applyBorder="1" applyAlignment="1" applyProtection="1">
      <alignment vertical="center" wrapText="1" readingOrder="1"/>
    </xf>
    <xf numFmtId="164" fontId="24" fillId="0" borderId="4" xfId="1" applyNumberFormat="1" applyFont="1" applyFill="1" applyBorder="1" applyAlignment="1" applyProtection="1">
      <alignment vertical="center" wrapText="1" readingOrder="1"/>
    </xf>
    <xf numFmtId="164" fontId="15" fillId="3" borderId="0" xfId="0" applyNumberFormat="1" applyFont="1" applyFill="1" applyBorder="1" applyAlignment="1" applyProtection="1">
      <alignment vertical="center" wrapText="1" readingOrder="1"/>
    </xf>
    <xf numFmtId="0" fontId="0" fillId="4" borderId="0" xfId="0" applyFill="1" applyAlignment="1" applyProtection="1">
      <alignment wrapText="1"/>
    </xf>
    <xf numFmtId="0" fontId="0" fillId="4" borderId="0" xfId="0" applyFill="1" applyBorder="1" applyAlignment="1" applyProtection="1"/>
    <xf numFmtId="0" fontId="6" fillId="4" borderId="0" xfId="0" applyFont="1" applyFill="1" applyBorder="1" applyAlignment="1" applyProtection="1">
      <alignment wrapText="1"/>
    </xf>
    <xf numFmtId="0" fontId="11" fillId="0" borderId="5" xfId="1" applyNumberFormat="1" applyFont="1" applyFill="1" applyBorder="1" applyAlignment="1" applyProtection="1">
      <alignment horizontal="center" vertical="center" wrapText="1" readingOrder="1"/>
    </xf>
    <xf numFmtId="0" fontId="11" fillId="0" borderId="0" xfId="1" applyNumberFormat="1" applyFont="1" applyFill="1" applyBorder="1" applyAlignment="1" applyProtection="1">
      <alignment horizontal="center" vertical="center" wrapText="1" readingOrder="1"/>
    </xf>
    <xf numFmtId="0" fontId="25" fillId="0" borderId="5" xfId="1" applyNumberFormat="1" applyFont="1" applyFill="1" applyBorder="1" applyAlignment="1" applyProtection="1">
      <alignment horizontal="center" vertical="center" wrapText="1" readingOrder="1"/>
    </xf>
    <xf numFmtId="167" fontId="11" fillId="9" borderId="3" xfId="0" applyNumberFormat="1" applyFont="1" applyFill="1" applyBorder="1" applyAlignment="1" applyProtection="1">
      <alignment vertical="center" wrapText="1"/>
      <protection locked="0"/>
    </xf>
    <xf numFmtId="164" fontId="11" fillId="9" borderId="4" xfId="0" applyNumberFormat="1" applyFont="1" applyFill="1" applyBorder="1" applyAlignment="1" applyProtection="1">
      <alignment vertical="center" wrapText="1"/>
      <protection locked="0"/>
    </xf>
    <xf numFmtId="0" fontId="11" fillId="9" borderId="4" xfId="0" applyFont="1" applyFill="1" applyBorder="1" applyAlignment="1" applyProtection="1">
      <alignment vertical="center" wrapText="1"/>
      <protection locked="0"/>
    </xf>
    <xf numFmtId="0" fontId="11" fillId="9" borderId="5" xfId="0" applyFont="1" applyFill="1" applyBorder="1" applyAlignment="1" applyProtection="1">
      <alignment vertical="center" wrapText="1"/>
      <protection locked="0"/>
    </xf>
    <xf numFmtId="167" fontId="11" fillId="9" borderId="3" xfId="0" applyNumberFormat="1" applyFont="1" applyFill="1" applyBorder="1" applyAlignment="1" applyProtection="1">
      <alignment vertical="center"/>
      <protection locked="0"/>
    </xf>
    <xf numFmtId="0" fontId="0" fillId="9" borderId="4" xfId="0" applyFont="1" applyFill="1" applyBorder="1" applyAlignment="1" applyProtection="1">
      <alignment vertical="center" wrapText="1"/>
      <protection locked="0"/>
    </xf>
    <xf numFmtId="0" fontId="0" fillId="9" borderId="5" xfId="0" applyFont="1" applyFill="1" applyBorder="1" applyAlignment="1" applyProtection="1">
      <alignment vertical="center" wrapText="1"/>
      <protection locked="0"/>
    </xf>
    <xf numFmtId="164" fontId="11" fillId="9" borderId="4" xfId="0" applyNumberFormat="1" applyFont="1" applyFill="1" applyBorder="1" applyAlignment="1" applyProtection="1">
      <alignment horizontal="right" vertical="center" wrapText="1"/>
      <protection locked="0"/>
    </xf>
    <xf numFmtId="0" fontId="0" fillId="9" borderId="4" xfId="0" applyFont="1" applyFill="1" applyBorder="1" applyAlignment="1" applyProtection="1">
      <alignment horizontal="left" vertical="center" wrapText="1"/>
      <protection locked="0"/>
    </xf>
    <xf numFmtId="0" fontId="0" fillId="9" borderId="5" xfId="0" applyFont="1" applyFill="1" applyBorder="1" applyAlignment="1" applyProtection="1">
      <alignment horizontal="left" vertical="center" wrapText="1"/>
      <protection locked="0"/>
    </xf>
    <xf numFmtId="0" fontId="11" fillId="9" borderId="4" xfId="0" applyNumberFormat="1" applyFont="1" applyFill="1" applyBorder="1" applyAlignment="1" applyProtection="1">
      <alignment horizontal="left" vertical="center" wrapText="1"/>
      <protection locked="0"/>
    </xf>
    <xf numFmtId="0" fontId="27" fillId="3" borderId="0" xfId="0" applyFont="1" applyFill="1" applyBorder="1" applyAlignment="1" applyProtection="1">
      <alignment horizontal="center" vertical="center" readingOrder="1"/>
    </xf>
    <xf numFmtId="0" fontId="16" fillId="3" borderId="0" xfId="0" applyFont="1" applyFill="1" applyBorder="1" applyAlignment="1" applyProtection="1">
      <alignment vertical="center"/>
    </xf>
    <xf numFmtId="164" fontId="16" fillId="3" borderId="0" xfId="0" applyNumberFormat="1" applyFont="1" applyFill="1" applyBorder="1" applyAlignment="1" applyProtection="1">
      <alignment vertical="center"/>
    </xf>
    <xf numFmtId="0" fontId="27" fillId="3" borderId="0" xfId="0" applyFont="1" applyFill="1" applyBorder="1" applyAlignment="1" applyProtection="1">
      <alignment horizontal="center" vertical="center" wrapText="1"/>
    </xf>
    <xf numFmtId="166" fontId="27" fillId="7" borderId="0" xfId="0" applyNumberFormat="1" applyFont="1" applyFill="1" applyBorder="1" applyAlignment="1" applyProtection="1">
      <alignment horizontal="center" vertical="center" wrapText="1"/>
    </xf>
    <xf numFmtId="0" fontId="4" fillId="4" borderId="0" xfId="0" applyFont="1" applyFill="1" applyBorder="1" applyAlignment="1" applyProtection="1">
      <alignment wrapText="1"/>
    </xf>
    <xf numFmtId="0" fontId="4" fillId="5" borderId="0" xfId="0" applyFont="1" applyFill="1" applyAlignment="1" applyProtection="1">
      <alignment wrapText="1"/>
    </xf>
    <xf numFmtId="1" fontId="0" fillId="5" borderId="0" xfId="0" applyNumberFormat="1" applyFont="1" applyFill="1" applyBorder="1" applyAlignment="1" applyProtection="1">
      <alignment horizontal="center"/>
    </xf>
    <xf numFmtId="0" fontId="0" fillId="5" borderId="0" xfId="0" applyFont="1" applyFill="1" applyBorder="1" applyAlignment="1" applyProtection="1">
      <alignment horizontal="center"/>
    </xf>
    <xf numFmtId="1" fontId="0" fillId="4" borderId="0" xfId="0" applyNumberFormat="1" applyFont="1" applyFill="1" applyBorder="1" applyAlignment="1" applyProtection="1">
      <alignment horizontal="center"/>
    </xf>
    <xf numFmtId="0" fontId="0" fillId="4" borderId="0" xfId="0" applyFont="1" applyFill="1" applyBorder="1" applyAlignment="1" applyProtection="1">
      <alignment horizontal="center"/>
    </xf>
    <xf numFmtId="0" fontId="4" fillId="4" borderId="0" xfId="0" applyFont="1" applyFill="1" applyAlignment="1" applyProtection="1"/>
    <xf numFmtId="0" fontId="4" fillId="4" borderId="0" xfId="0" applyFont="1" applyFill="1" applyAlignment="1" applyProtection="1">
      <alignment wrapText="1"/>
    </xf>
    <xf numFmtId="2" fontId="0" fillId="4" borderId="0" xfId="0" applyNumberFormat="1" applyFont="1" applyFill="1" applyAlignment="1" applyProtection="1">
      <alignment vertical="top"/>
    </xf>
    <xf numFmtId="0" fontId="4" fillId="5" borderId="0" xfId="0" applyFont="1" applyFill="1" applyBorder="1" applyAlignment="1" applyProtection="1">
      <alignment wrapText="1"/>
    </xf>
    <xf numFmtId="0" fontId="0" fillId="4" borderId="0" xfId="0" applyFont="1" applyFill="1" applyAlignment="1" applyProtection="1">
      <alignment horizontal="left" vertical="top" wrapText="1"/>
    </xf>
    <xf numFmtId="0" fontId="0" fillId="5" borderId="0" xfId="0" applyFont="1" applyFill="1" applyAlignment="1" applyProtection="1">
      <alignment horizontal="left" vertical="top" wrapText="1"/>
    </xf>
    <xf numFmtId="0" fontId="4" fillId="5" borderId="0" xfId="0" applyFont="1" applyFill="1" applyAlignment="1" applyProtection="1">
      <alignment horizontal="center" vertical="top"/>
    </xf>
    <xf numFmtId="1" fontId="4" fillId="5" borderId="0" xfId="0" applyNumberFormat="1" applyFont="1" applyFill="1" applyBorder="1" applyAlignment="1" applyProtection="1">
      <alignment horizontal="center"/>
    </xf>
    <xf numFmtId="0" fontId="4" fillId="4" borderId="0" xfId="0" applyFont="1" applyFill="1" applyBorder="1" applyAlignment="1" applyProtection="1">
      <alignment horizontal="center" wrapText="1"/>
    </xf>
    <xf numFmtId="0" fontId="4" fillId="5" borderId="0" xfId="0" applyFont="1" applyFill="1" applyAlignment="1" applyProtection="1">
      <alignment horizontal="center" wrapText="1"/>
    </xf>
    <xf numFmtId="0" fontId="14" fillId="3" borderId="0" xfId="0" applyFont="1" applyFill="1" applyBorder="1" applyAlignment="1" applyProtection="1">
      <alignment vertical="center" wrapText="1" readingOrder="1"/>
    </xf>
    <xf numFmtId="165" fontId="14" fillId="3" borderId="0" xfId="1" applyFont="1" applyFill="1" applyBorder="1" applyAlignment="1" applyProtection="1">
      <alignment horizontal="center" vertical="center" wrapText="1" readingOrder="1"/>
    </xf>
    <xf numFmtId="165" fontId="14" fillId="0" borderId="0" xfId="1" applyFont="1" applyFill="1" applyBorder="1" applyAlignment="1" applyProtection="1">
      <alignment horizontal="center" vertical="center" wrapText="1" readingOrder="1"/>
    </xf>
    <xf numFmtId="0" fontId="14" fillId="7" borderId="0" xfId="0" applyFont="1" applyFill="1" applyBorder="1" applyAlignment="1" applyProtection="1">
      <alignment vertical="center" wrapText="1" readingOrder="1"/>
    </xf>
    <xf numFmtId="165" fontId="14" fillId="7" borderId="0" xfId="1" applyFont="1" applyFill="1" applyBorder="1" applyAlignment="1" applyProtection="1">
      <alignment horizontal="center" vertical="center" wrapText="1" readingOrder="1"/>
    </xf>
    <xf numFmtId="0" fontId="16" fillId="0" borderId="0" xfId="0" applyFont="1" applyFill="1" applyBorder="1" applyAlignment="1" applyProtection="1">
      <alignment wrapText="1"/>
    </xf>
    <xf numFmtId="0" fontId="12" fillId="0" borderId="0" xfId="0" applyFont="1" applyProtection="1"/>
    <xf numFmtId="167" fontId="11" fillId="9" borderId="3" xfId="0" quotePrefix="1" applyNumberFormat="1" applyFont="1" applyFill="1" applyBorder="1" applyAlignment="1" applyProtection="1">
      <alignment vertical="center"/>
      <protection locked="0"/>
    </xf>
    <xf numFmtId="0" fontId="0" fillId="9" borderId="4" xfId="0" applyFill="1" applyBorder="1" applyAlignment="1" applyProtection="1">
      <alignment vertical="center" wrapText="1"/>
      <protection locked="0"/>
    </xf>
    <xf numFmtId="0" fontId="11" fillId="0" borderId="0" xfId="0" applyFont="1" applyFill="1" applyBorder="1" applyAlignment="1" applyProtection="1">
      <alignment horizontal="center" vertical="center" wrapText="1" readingOrder="1"/>
    </xf>
    <xf numFmtId="0" fontId="10" fillId="9" borderId="2" xfId="0" applyFont="1" applyFill="1" applyBorder="1" applyAlignment="1" applyProtection="1">
      <alignment horizontal="left" vertical="center" wrapText="1" readingOrder="1"/>
      <protection locked="0"/>
    </xf>
    <xf numFmtId="0" fontId="9" fillId="0" borderId="6" xfId="0" applyFont="1" applyBorder="1" applyAlignment="1" applyProtection="1">
      <alignment horizontal="left" vertical="center"/>
    </xf>
    <xf numFmtId="0" fontId="18" fillId="2" borderId="0" xfId="0" applyFont="1" applyFill="1" applyBorder="1" applyAlignment="1" applyProtection="1">
      <alignment horizontal="center" vertical="center"/>
    </xf>
    <xf numFmtId="0" fontId="9" fillId="9" borderId="2" xfId="0" applyFont="1" applyFill="1" applyBorder="1" applyAlignment="1" applyProtection="1">
      <alignment horizontal="left" vertical="center" wrapText="1" readingOrder="1"/>
      <protection locked="0"/>
    </xf>
    <xf numFmtId="167" fontId="10" fillId="9" borderId="2" xfId="0" applyNumberFormat="1" applyFont="1" applyFill="1" applyBorder="1" applyAlignment="1" applyProtection="1">
      <alignment horizontal="left" vertical="center" wrapText="1" readingOrder="1"/>
      <protection locked="0"/>
    </xf>
    <xf numFmtId="167" fontId="9" fillId="0" borderId="2" xfId="0" applyNumberFormat="1" applyFont="1" applyBorder="1" applyAlignment="1" applyProtection="1">
      <alignment horizontal="left" vertical="center" wrapText="1" readingOrder="1"/>
    </xf>
    <xf numFmtId="0" fontId="27" fillId="3" borderId="0" xfId="0" applyFont="1" applyFill="1" applyBorder="1" applyAlignment="1" applyProtection="1">
      <alignment horizontal="center" vertical="center" wrapText="1"/>
    </xf>
    <xf numFmtId="0" fontId="14" fillId="3" borderId="0" xfId="0" applyFont="1" applyFill="1" applyBorder="1" applyAlignment="1" applyProtection="1">
      <alignment horizontal="center" vertical="center" wrapText="1" readingOrder="1"/>
    </xf>
    <xf numFmtId="0" fontId="3" fillId="0" borderId="1" xfId="0" applyFont="1" applyFill="1" applyBorder="1" applyAlignment="1" applyProtection="1">
      <alignment horizontal="center" vertical="center" wrapText="1" readingOrder="1"/>
    </xf>
    <xf numFmtId="0" fontId="3" fillId="0" borderId="0" xfId="0" applyFont="1" applyFill="1" applyBorder="1" applyAlignment="1" applyProtection="1">
      <alignment horizontal="center" vertical="center" wrapText="1" readingOrder="1"/>
    </xf>
    <xf numFmtId="0" fontId="5" fillId="0" borderId="1"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readingOrder="1"/>
    </xf>
    <xf numFmtId="0" fontId="16" fillId="3" borderId="0" xfId="0" applyFont="1" applyFill="1" applyBorder="1" applyAlignment="1" applyProtection="1">
      <alignment horizontal="center" vertical="center" wrapText="1" readingOrder="1"/>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9"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0" xfId="0" applyFont="1" applyBorder="1" applyAlignment="1" applyProtection="1">
      <alignment horizontal="center" vertical="center"/>
    </xf>
    <xf numFmtId="0" fontId="27" fillId="7" borderId="0" xfId="0" applyFont="1" applyFill="1" applyBorder="1" applyAlignment="1" applyProtection="1">
      <alignment horizontal="center" vertical="center" wrapText="1"/>
    </xf>
  </cellXfs>
  <cellStyles count="2">
    <cellStyle name="Currency" xfId="1" builtinId="4"/>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9900"/>
      <color rgb="FF006600"/>
      <color rgb="FF008000"/>
      <color rgb="FF99FF99"/>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3" tint="0.39997558519241921"/>
    <pageSetUpPr fitToPage="1"/>
  </sheetPr>
  <dimension ref="A1:K76"/>
  <sheetViews>
    <sheetView view="pageLayout" topLeftCell="A4" zoomScaleNormal="100" workbookViewId="0">
      <selection activeCell="B11" sqref="B11:B13"/>
    </sheetView>
  </sheetViews>
  <sheetFormatPr defaultColWidth="0" defaultRowHeight="12.5" zeroHeight="1" x14ac:dyDescent="0.25"/>
  <cols>
    <col min="1" max="1" width="35.7265625" style="17" customWidth="1"/>
    <col min="2" max="2" width="21.54296875" style="17" customWidth="1"/>
    <col min="3" max="3" width="33.54296875" style="17" customWidth="1"/>
    <col min="4" max="4" width="4.453125" style="17" customWidth="1"/>
    <col min="5" max="5" width="29" style="17" customWidth="1"/>
    <col min="6" max="6" width="19" style="17" customWidth="1"/>
    <col min="7" max="7" width="42" style="17" customWidth="1"/>
    <col min="8" max="11" width="9.1796875" style="17" hidden="1" customWidth="1"/>
    <col min="12" max="16384" width="9.1796875" style="17" hidden="1"/>
  </cols>
  <sheetData>
    <row r="1" spans="1:11" ht="26.25" customHeight="1" x14ac:dyDescent="0.25">
      <c r="A1" s="130" t="s">
        <v>53</v>
      </c>
      <c r="B1" s="130"/>
      <c r="C1" s="130"/>
      <c r="D1" s="130"/>
      <c r="E1" s="130"/>
      <c r="F1" s="130"/>
      <c r="G1" s="44"/>
      <c r="H1" s="44"/>
      <c r="I1" s="44"/>
      <c r="J1" s="44"/>
      <c r="K1" s="44"/>
    </row>
    <row r="2" spans="1:11" ht="21" customHeight="1" x14ac:dyDescent="0.25">
      <c r="A2" s="4" t="s">
        <v>2</v>
      </c>
      <c r="B2" s="131" t="s">
        <v>99</v>
      </c>
      <c r="C2" s="131"/>
      <c r="D2" s="131"/>
      <c r="E2" s="131"/>
      <c r="F2" s="131"/>
      <c r="G2" s="44"/>
      <c r="H2" s="44"/>
      <c r="I2" s="44"/>
      <c r="J2" s="44"/>
      <c r="K2" s="44"/>
    </row>
    <row r="3" spans="1:11" ht="21" customHeight="1" x14ac:dyDescent="0.25">
      <c r="A3" s="4" t="s">
        <v>54</v>
      </c>
      <c r="B3" s="131" t="s">
        <v>107</v>
      </c>
      <c r="C3" s="131"/>
      <c r="D3" s="131"/>
      <c r="E3" s="131"/>
      <c r="F3" s="131"/>
      <c r="G3" s="44"/>
      <c r="H3" s="44"/>
      <c r="I3" s="44"/>
      <c r="J3" s="44"/>
      <c r="K3" s="44"/>
    </row>
    <row r="4" spans="1:11" ht="21" customHeight="1" x14ac:dyDescent="0.25">
      <c r="A4" s="4" t="s">
        <v>39</v>
      </c>
      <c r="B4" s="132">
        <v>43647</v>
      </c>
      <c r="C4" s="132"/>
      <c r="D4" s="132"/>
      <c r="E4" s="132"/>
      <c r="F4" s="132"/>
      <c r="G4" s="44"/>
      <c r="H4" s="44"/>
      <c r="I4" s="44"/>
      <c r="J4" s="44"/>
      <c r="K4" s="44"/>
    </row>
    <row r="5" spans="1:11" ht="21" customHeight="1" x14ac:dyDescent="0.25">
      <c r="A5" s="4" t="s">
        <v>40</v>
      </c>
      <c r="B5" s="132">
        <v>44012</v>
      </c>
      <c r="C5" s="132"/>
      <c r="D5" s="132"/>
      <c r="E5" s="132"/>
      <c r="F5" s="132"/>
      <c r="G5" s="44"/>
      <c r="H5" s="44"/>
      <c r="I5" s="44"/>
      <c r="J5" s="44"/>
      <c r="K5" s="44"/>
    </row>
    <row r="6" spans="1:11" ht="21" customHeight="1" x14ac:dyDescent="0.25">
      <c r="A6" s="4" t="s">
        <v>57</v>
      </c>
      <c r="B6" s="129" t="str">
        <f>IF(AND(Travel!B7&lt;&gt;A24,Hospitality!B7&lt;&gt;A24,'All other expenses'!B7&lt;&gt;A24,'Gifts and benefits'!B7&lt;&gt;A24),A25,IF(AND(Travel!B7=A24,Hospitality!B7=A24,'All other expenses'!B7=A24,'Gifts and benefits'!B7=A24),A27,A26))</f>
        <v>Data and totals checked on all sheets</v>
      </c>
      <c r="C6" s="129"/>
      <c r="D6" s="129"/>
      <c r="E6" s="129"/>
      <c r="F6" s="129"/>
      <c r="G6" s="33"/>
      <c r="H6" s="44"/>
      <c r="I6" s="44"/>
      <c r="J6" s="44"/>
      <c r="K6" s="44"/>
    </row>
    <row r="7" spans="1:11" ht="21" customHeight="1" x14ac:dyDescent="0.25">
      <c r="A7" s="4" t="s">
        <v>74</v>
      </c>
      <c r="B7" s="128" t="s">
        <v>30</v>
      </c>
      <c r="C7" s="128"/>
      <c r="D7" s="128"/>
      <c r="E7" s="128"/>
      <c r="F7" s="128"/>
      <c r="G7" s="33"/>
      <c r="H7" s="44"/>
      <c r="I7" s="44"/>
      <c r="J7" s="44"/>
      <c r="K7" s="44"/>
    </row>
    <row r="8" spans="1:11" ht="21" customHeight="1" x14ac:dyDescent="0.25">
      <c r="A8" s="4" t="s">
        <v>55</v>
      </c>
      <c r="B8" s="128" t="s">
        <v>105</v>
      </c>
      <c r="C8" s="128"/>
      <c r="D8" s="128"/>
      <c r="E8" s="128"/>
      <c r="F8" s="128"/>
      <c r="G8" s="33"/>
      <c r="H8" s="44"/>
      <c r="I8" s="44"/>
      <c r="J8" s="44"/>
      <c r="K8" s="44"/>
    </row>
    <row r="9" spans="1:11" ht="66.75" customHeight="1" x14ac:dyDescent="0.25">
      <c r="A9" s="127" t="s">
        <v>70</v>
      </c>
      <c r="B9" s="127"/>
      <c r="C9" s="127"/>
      <c r="D9" s="127"/>
      <c r="E9" s="127"/>
      <c r="F9" s="127"/>
      <c r="G9" s="33"/>
      <c r="H9" s="44"/>
      <c r="I9" s="44"/>
      <c r="J9" s="44"/>
      <c r="K9" s="44"/>
    </row>
    <row r="10" spans="1:11" s="124" customFormat="1" ht="36" customHeight="1" x14ac:dyDescent="0.3">
      <c r="A10" s="118" t="s">
        <v>26</v>
      </c>
      <c r="B10" s="119" t="s">
        <v>10</v>
      </c>
      <c r="C10" s="119" t="s">
        <v>32</v>
      </c>
      <c r="D10" s="120"/>
      <c r="E10" s="121" t="s">
        <v>25</v>
      </c>
      <c r="F10" s="122" t="s">
        <v>34</v>
      </c>
      <c r="G10" s="123"/>
      <c r="H10" s="123"/>
      <c r="I10" s="123"/>
      <c r="J10" s="123"/>
      <c r="K10" s="123"/>
    </row>
    <row r="11" spans="1:11" ht="27.75" customHeight="1" x14ac:dyDescent="0.35">
      <c r="A11" s="11" t="s">
        <v>43</v>
      </c>
      <c r="B11" s="76">
        <f>B15+B16+B17</f>
        <v>1341.99</v>
      </c>
      <c r="C11" s="83" t="str">
        <f>IF(Travel!B6="",A28,Travel!B6)</f>
        <v>Figures exclude GST</v>
      </c>
      <c r="D11" s="8"/>
      <c r="E11" s="11" t="s">
        <v>50</v>
      </c>
      <c r="F11" s="54">
        <f>'Gifts and benefits'!C25</f>
        <v>0</v>
      </c>
      <c r="G11" s="45"/>
      <c r="H11" s="45"/>
      <c r="I11" s="45"/>
      <c r="J11" s="45"/>
      <c r="K11" s="45"/>
    </row>
    <row r="12" spans="1:11" ht="27.75" customHeight="1" x14ac:dyDescent="0.35">
      <c r="A12" s="11" t="s">
        <v>6</v>
      </c>
      <c r="B12" s="76">
        <f>Hospitality!B25</f>
        <v>0</v>
      </c>
      <c r="C12" s="83" t="str">
        <f>IF(Hospitality!B6="",A28,Hospitality!B6)</f>
        <v>Figures exclude GST</v>
      </c>
      <c r="D12" s="8"/>
      <c r="E12" s="11" t="s">
        <v>51</v>
      </c>
      <c r="F12" s="54">
        <f>'Gifts and benefits'!C26</f>
        <v>0</v>
      </c>
      <c r="G12" s="45"/>
      <c r="H12" s="45"/>
      <c r="I12" s="45"/>
      <c r="J12" s="45"/>
      <c r="K12" s="45"/>
    </row>
    <row r="13" spans="1:11" ht="27.75" customHeight="1" x14ac:dyDescent="0.25">
      <c r="A13" s="11" t="s">
        <v>9</v>
      </c>
      <c r="B13" s="76">
        <f>'All other expenses'!B24</f>
        <v>1857.6699999999998</v>
      </c>
      <c r="C13" s="83" t="str">
        <f>IF('All other expenses'!B6="",A28,'All other expenses'!B6)</f>
        <v>Figures exclude GST</v>
      </c>
      <c r="D13" s="8"/>
      <c r="E13" s="11" t="s">
        <v>52</v>
      </c>
      <c r="F13" s="54">
        <f>'Gifts and benefits'!C27</f>
        <v>0</v>
      </c>
      <c r="G13" s="44"/>
      <c r="H13" s="44"/>
      <c r="I13" s="44"/>
      <c r="J13" s="44"/>
      <c r="K13" s="44"/>
    </row>
    <row r="14" spans="1:11" ht="12.75" customHeight="1" x14ac:dyDescent="0.25">
      <c r="A14" s="10"/>
      <c r="B14" s="77"/>
      <c r="C14" s="84"/>
      <c r="D14" s="55"/>
      <c r="E14" s="8"/>
      <c r="F14" s="56"/>
      <c r="G14" s="28"/>
      <c r="H14" s="28"/>
      <c r="I14" s="28"/>
      <c r="J14" s="28"/>
      <c r="K14" s="28"/>
    </row>
    <row r="15" spans="1:11" ht="27.75" customHeight="1" x14ac:dyDescent="0.25">
      <c r="A15" s="12" t="s">
        <v>23</v>
      </c>
      <c r="B15" s="78">
        <f>Travel!B19</f>
        <v>0</v>
      </c>
      <c r="C15" s="85" t="str">
        <f>C11</f>
        <v>Figures exclude GST</v>
      </c>
      <c r="D15" s="8"/>
      <c r="E15" s="8"/>
      <c r="F15" s="56"/>
      <c r="G15" s="44"/>
      <c r="H15" s="44"/>
      <c r="I15" s="44"/>
      <c r="J15" s="44"/>
      <c r="K15" s="44"/>
    </row>
    <row r="16" spans="1:11" ht="27.75" customHeight="1" x14ac:dyDescent="0.25">
      <c r="A16" s="12" t="s">
        <v>47</v>
      </c>
      <c r="B16" s="78">
        <f>Travel!B30</f>
        <v>1341.99</v>
      </c>
      <c r="C16" s="85" t="str">
        <f>C11</f>
        <v>Figures exclude GST</v>
      </c>
      <c r="D16" s="57"/>
      <c r="E16" s="8"/>
      <c r="F16" s="58"/>
      <c r="G16" s="44"/>
      <c r="H16" s="44"/>
      <c r="I16" s="44"/>
      <c r="J16" s="44"/>
      <c r="K16" s="44"/>
    </row>
    <row r="17" spans="1:11" ht="27.75" customHeight="1" x14ac:dyDescent="0.25">
      <c r="A17" s="12" t="s">
        <v>24</v>
      </c>
      <c r="B17" s="78">
        <f>Travel!B44</f>
        <v>0</v>
      </c>
      <c r="C17" s="85" t="str">
        <f>C11</f>
        <v>Figures exclude GST</v>
      </c>
      <c r="D17" s="8"/>
      <c r="E17" s="8"/>
      <c r="F17" s="58"/>
      <c r="G17" s="44"/>
      <c r="H17" s="44"/>
      <c r="I17" s="44"/>
      <c r="J17" s="44"/>
      <c r="K17" s="44"/>
    </row>
    <row r="18" spans="1:11" ht="27.75" customHeight="1" x14ac:dyDescent="0.3">
      <c r="A18" s="29"/>
      <c r="B18" s="24"/>
      <c r="C18" s="29"/>
      <c r="D18" s="7"/>
      <c r="E18" s="7"/>
      <c r="F18" s="59"/>
      <c r="G18" s="60"/>
      <c r="H18" s="60"/>
      <c r="I18" s="60"/>
      <c r="J18" s="60"/>
      <c r="K18" s="60"/>
    </row>
    <row r="19" spans="1:11" ht="13" hidden="1" x14ac:dyDescent="0.3">
      <c r="A19" s="15" t="s">
        <v>82</v>
      </c>
      <c r="B19" s="16"/>
      <c r="C19" s="16"/>
      <c r="D19" s="16"/>
      <c r="E19" s="16"/>
      <c r="F19" s="16"/>
      <c r="G19" s="44"/>
      <c r="H19" s="44"/>
      <c r="I19" s="44"/>
      <c r="J19" s="44"/>
      <c r="K19" s="44"/>
    </row>
    <row r="20" spans="1:11" ht="12.75" hidden="1" customHeight="1" x14ac:dyDescent="0.25">
      <c r="A20" s="14" t="s">
        <v>92</v>
      </c>
      <c r="B20" s="6"/>
      <c r="C20" s="6"/>
      <c r="D20" s="14"/>
      <c r="E20" s="14"/>
      <c r="F20" s="14"/>
      <c r="G20" s="44"/>
      <c r="H20" s="44"/>
      <c r="I20" s="44"/>
      <c r="J20" s="44"/>
      <c r="K20" s="44"/>
    </row>
    <row r="21" spans="1:11" hidden="1" x14ac:dyDescent="0.25">
      <c r="A21" s="13" t="s">
        <v>31</v>
      </c>
      <c r="B21" s="13"/>
      <c r="C21" s="13"/>
      <c r="D21" s="13"/>
      <c r="E21" s="13"/>
      <c r="F21" s="13"/>
      <c r="G21" s="44"/>
      <c r="H21" s="44"/>
      <c r="I21" s="44"/>
      <c r="J21" s="44"/>
      <c r="K21" s="44"/>
    </row>
    <row r="22" spans="1:11" hidden="1" x14ac:dyDescent="0.25">
      <c r="A22" s="13" t="s">
        <v>7</v>
      </c>
      <c r="B22" s="13"/>
      <c r="C22" s="13"/>
      <c r="D22" s="13"/>
      <c r="E22" s="13"/>
      <c r="F22" s="13"/>
      <c r="G22" s="44"/>
      <c r="H22" s="44"/>
      <c r="I22" s="44"/>
      <c r="J22" s="44"/>
      <c r="K22" s="44"/>
    </row>
    <row r="23" spans="1:11" hidden="1" x14ac:dyDescent="0.25">
      <c r="A23" s="14" t="s">
        <v>67</v>
      </c>
      <c r="B23" s="14"/>
      <c r="C23" s="14"/>
      <c r="D23" s="14"/>
      <c r="E23" s="14"/>
      <c r="F23" s="14"/>
      <c r="G23" s="44"/>
      <c r="H23" s="44"/>
      <c r="I23" s="44"/>
      <c r="J23" s="44"/>
      <c r="K23" s="44"/>
    </row>
    <row r="24" spans="1:11" hidden="1" x14ac:dyDescent="0.25">
      <c r="A24" s="14" t="s">
        <v>68</v>
      </c>
      <c r="B24" s="14"/>
      <c r="C24" s="14"/>
      <c r="D24" s="14"/>
      <c r="E24" s="14"/>
      <c r="F24" s="14"/>
      <c r="G24" s="44"/>
      <c r="H24" s="44"/>
      <c r="I24" s="44"/>
      <c r="J24" s="44"/>
      <c r="K24" s="44"/>
    </row>
    <row r="25" spans="1:11" hidden="1" x14ac:dyDescent="0.25">
      <c r="A25" s="13" t="s">
        <v>59</v>
      </c>
      <c r="B25" s="13"/>
      <c r="C25" s="13"/>
      <c r="D25" s="13"/>
      <c r="E25" s="13"/>
      <c r="F25" s="13"/>
      <c r="G25" s="44"/>
      <c r="H25" s="44"/>
      <c r="I25" s="44"/>
      <c r="J25" s="44"/>
      <c r="K25" s="44"/>
    </row>
    <row r="26" spans="1:11" hidden="1" x14ac:dyDescent="0.25">
      <c r="A26" s="13" t="s">
        <v>60</v>
      </c>
      <c r="B26" s="13"/>
      <c r="C26" s="13"/>
      <c r="D26" s="13"/>
      <c r="E26" s="13"/>
      <c r="F26" s="13"/>
      <c r="G26" s="44"/>
      <c r="H26" s="44"/>
      <c r="I26" s="44"/>
      <c r="J26" s="44"/>
      <c r="K26" s="44"/>
    </row>
    <row r="27" spans="1:11" hidden="1" x14ac:dyDescent="0.25">
      <c r="A27" s="13" t="s">
        <v>58</v>
      </c>
      <c r="B27" s="13"/>
      <c r="C27" s="13"/>
      <c r="D27" s="13"/>
      <c r="E27" s="13"/>
      <c r="F27" s="13"/>
      <c r="G27" s="44"/>
      <c r="H27" s="44"/>
      <c r="I27" s="44"/>
      <c r="J27" s="44"/>
      <c r="K27" s="44"/>
    </row>
    <row r="28" spans="1:11" hidden="1" x14ac:dyDescent="0.25">
      <c r="A28" s="14" t="s">
        <v>33</v>
      </c>
      <c r="B28" s="14"/>
      <c r="C28" s="14"/>
      <c r="D28" s="14"/>
      <c r="E28" s="14"/>
      <c r="F28" s="14"/>
      <c r="G28" s="44"/>
      <c r="H28" s="44"/>
      <c r="I28" s="44"/>
      <c r="J28" s="44"/>
      <c r="K28" s="44"/>
    </row>
    <row r="29" spans="1:11" hidden="1" x14ac:dyDescent="0.25">
      <c r="A29" s="14" t="s">
        <v>35</v>
      </c>
      <c r="B29" s="14"/>
      <c r="C29" s="14"/>
      <c r="D29" s="14"/>
      <c r="E29" s="14"/>
      <c r="F29" s="14"/>
      <c r="G29" s="44"/>
      <c r="H29" s="44"/>
      <c r="I29" s="44"/>
      <c r="J29" s="44"/>
      <c r="K29" s="44"/>
    </row>
    <row r="30" spans="1:11" hidden="1" x14ac:dyDescent="0.25">
      <c r="A30" s="81" t="s">
        <v>49</v>
      </c>
      <c r="B30" s="80"/>
      <c r="C30" s="80"/>
      <c r="D30" s="80"/>
      <c r="E30" s="80"/>
      <c r="F30" s="80"/>
      <c r="G30" s="44"/>
      <c r="H30" s="44"/>
      <c r="I30" s="44"/>
      <c r="J30" s="44"/>
      <c r="K30" s="44"/>
    </row>
    <row r="31" spans="1:11" hidden="1" x14ac:dyDescent="0.25">
      <c r="A31" s="81" t="s">
        <v>30</v>
      </c>
      <c r="B31" s="80"/>
      <c r="C31" s="80"/>
      <c r="D31" s="80"/>
      <c r="E31" s="80"/>
      <c r="F31" s="80"/>
      <c r="G31" s="44"/>
      <c r="H31" s="44"/>
      <c r="I31" s="44"/>
      <c r="J31" s="44"/>
      <c r="K31" s="44"/>
    </row>
    <row r="32" spans="1:11" hidden="1" x14ac:dyDescent="0.25">
      <c r="A32" s="61" t="s">
        <v>16</v>
      </c>
      <c r="B32" s="5"/>
      <c r="C32" s="5"/>
      <c r="D32" s="5"/>
      <c r="E32" s="5"/>
      <c r="F32" s="5"/>
      <c r="G32" s="44"/>
      <c r="H32" s="44"/>
      <c r="I32" s="44"/>
      <c r="J32" s="44"/>
      <c r="K32" s="44"/>
    </row>
    <row r="33" spans="1:11" hidden="1" x14ac:dyDescent="0.25">
      <c r="A33" s="62" t="s">
        <v>17</v>
      </c>
      <c r="B33" s="5"/>
      <c r="C33" s="5"/>
      <c r="D33" s="5"/>
      <c r="E33" s="5"/>
      <c r="F33" s="5"/>
      <c r="G33" s="44"/>
      <c r="H33" s="44"/>
      <c r="I33" s="44"/>
      <c r="J33" s="44"/>
      <c r="K33" s="44"/>
    </row>
    <row r="34" spans="1:11" hidden="1" x14ac:dyDescent="0.25">
      <c r="A34" s="62" t="s">
        <v>19</v>
      </c>
      <c r="B34" s="5"/>
      <c r="C34" s="5"/>
      <c r="D34" s="5"/>
      <c r="E34" s="5"/>
      <c r="F34" s="5"/>
      <c r="G34" s="44"/>
      <c r="H34" s="44"/>
      <c r="I34" s="44"/>
      <c r="J34" s="44"/>
      <c r="K34" s="44"/>
    </row>
    <row r="35" spans="1:11" hidden="1" x14ac:dyDescent="0.25">
      <c r="A35" s="62" t="s">
        <v>18</v>
      </c>
      <c r="B35" s="5"/>
      <c r="C35" s="5"/>
      <c r="D35" s="5"/>
      <c r="E35" s="5"/>
      <c r="F35" s="5"/>
      <c r="G35" s="44"/>
      <c r="H35" s="44"/>
      <c r="I35" s="44"/>
      <c r="J35" s="44"/>
      <c r="K35" s="44"/>
    </row>
    <row r="36" spans="1:11" hidden="1" x14ac:dyDescent="0.25">
      <c r="A36" s="62" t="s">
        <v>20</v>
      </c>
      <c r="B36" s="5"/>
      <c r="C36" s="5"/>
      <c r="D36" s="5"/>
      <c r="E36" s="5"/>
      <c r="F36" s="5"/>
      <c r="G36" s="44"/>
      <c r="H36" s="44"/>
      <c r="I36" s="44"/>
      <c r="J36" s="44"/>
      <c r="K36" s="44"/>
    </row>
    <row r="37" spans="1:11" hidden="1" x14ac:dyDescent="0.25">
      <c r="A37" s="62" t="s">
        <v>21</v>
      </c>
      <c r="B37" s="5"/>
      <c r="C37" s="5"/>
      <c r="D37" s="5"/>
      <c r="E37" s="5"/>
      <c r="F37" s="5"/>
      <c r="G37" s="44"/>
      <c r="H37" s="44"/>
      <c r="I37" s="44"/>
      <c r="J37" s="44"/>
      <c r="K37" s="44"/>
    </row>
    <row r="38" spans="1:11" hidden="1" x14ac:dyDescent="0.25">
      <c r="A38" s="82" t="s">
        <v>15</v>
      </c>
      <c r="B38" s="80"/>
      <c r="C38" s="80"/>
      <c r="D38" s="80"/>
      <c r="E38" s="80"/>
      <c r="F38" s="80"/>
      <c r="G38" s="44"/>
      <c r="H38" s="44"/>
      <c r="I38" s="44"/>
      <c r="J38" s="44"/>
      <c r="K38" s="44"/>
    </row>
    <row r="39" spans="1:11" hidden="1" x14ac:dyDescent="0.25">
      <c r="A39" s="80" t="s">
        <v>13</v>
      </c>
      <c r="B39" s="80"/>
      <c r="C39" s="80"/>
      <c r="D39" s="80"/>
      <c r="E39" s="80"/>
      <c r="F39" s="80"/>
      <c r="G39" s="44"/>
      <c r="H39" s="44"/>
      <c r="I39" s="44"/>
      <c r="J39" s="44"/>
      <c r="K39" s="44"/>
    </row>
    <row r="40" spans="1:11" hidden="1" x14ac:dyDescent="0.25">
      <c r="A40" s="63">
        <v>-20000</v>
      </c>
      <c r="B40" s="5"/>
      <c r="C40" s="5"/>
      <c r="D40" s="5"/>
      <c r="E40" s="5"/>
      <c r="F40" s="5"/>
      <c r="G40" s="44"/>
      <c r="H40" s="44"/>
      <c r="I40" s="44"/>
      <c r="J40" s="44"/>
      <c r="K40" s="44"/>
    </row>
    <row r="41" spans="1:11" ht="25" hidden="1" x14ac:dyDescent="0.25">
      <c r="A41" s="112" t="s">
        <v>79</v>
      </c>
      <c r="B41" s="80"/>
      <c r="C41" s="80"/>
      <c r="D41" s="80"/>
      <c r="E41" s="80"/>
      <c r="F41" s="80"/>
      <c r="G41" s="44"/>
      <c r="H41" s="44"/>
      <c r="I41" s="44"/>
      <c r="J41" s="44"/>
      <c r="K41" s="44"/>
    </row>
    <row r="42" spans="1:11" ht="25" hidden="1" x14ac:dyDescent="0.25">
      <c r="A42" s="112" t="s">
        <v>78</v>
      </c>
      <c r="B42" s="80"/>
      <c r="C42" s="80"/>
      <c r="D42" s="80"/>
      <c r="E42" s="80"/>
      <c r="F42" s="80"/>
      <c r="G42" s="44"/>
      <c r="H42" s="44"/>
      <c r="I42" s="44"/>
      <c r="J42" s="44"/>
      <c r="K42" s="44"/>
    </row>
    <row r="43" spans="1:11" ht="25" hidden="1" x14ac:dyDescent="0.25">
      <c r="A43" s="113" t="s">
        <v>80</v>
      </c>
      <c r="B43" s="5"/>
      <c r="C43" s="5"/>
      <c r="D43" s="5"/>
      <c r="E43" s="5"/>
      <c r="F43" s="5"/>
      <c r="G43" s="44"/>
      <c r="H43" s="44"/>
      <c r="I43" s="44"/>
      <c r="J43" s="44"/>
      <c r="K43" s="44"/>
    </row>
    <row r="44" spans="1:11" ht="25" hidden="1" x14ac:dyDescent="0.25">
      <c r="A44" s="113" t="s">
        <v>65</v>
      </c>
      <c r="B44" s="5"/>
      <c r="C44" s="5"/>
      <c r="D44" s="5"/>
      <c r="E44" s="5"/>
      <c r="F44" s="5"/>
      <c r="G44" s="44"/>
      <c r="H44" s="44"/>
      <c r="I44" s="44"/>
      <c r="J44" s="44"/>
      <c r="K44" s="44"/>
    </row>
    <row r="45" spans="1:11" ht="37.5" hidden="1" x14ac:dyDescent="0.3">
      <c r="A45" s="113" t="s">
        <v>66</v>
      </c>
      <c r="B45" s="103"/>
      <c r="C45" s="103"/>
      <c r="D45" s="111"/>
      <c r="E45" s="64"/>
      <c r="F45" s="64"/>
      <c r="G45" s="44"/>
      <c r="H45" s="44"/>
      <c r="I45" s="44"/>
      <c r="J45" s="44"/>
      <c r="K45" s="44"/>
    </row>
    <row r="46" spans="1:11" ht="13" hidden="1" x14ac:dyDescent="0.3">
      <c r="A46" s="108" t="s">
        <v>69</v>
      </c>
      <c r="B46" s="109"/>
      <c r="C46" s="109"/>
      <c r="D46" s="102"/>
      <c r="E46" s="65"/>
      <c r="F46" s="65" t="b">
        <v>1</v>
      </c>
      <c r="G46" s="44"/>
      <c r="H46" s="44"/>
      <c r="I46" s="44"/>
      <c r="J46" s="44"/>
      <c r="K46" s="44"/>
    </row>
    <row r="47" spans="1:11" ht="13" hidden="1" x14ac:dyDescent="0.3">
      <c r="A47" s="110" t="s">
        <v>81</v>
      </c>
      <c r="B47" s="108"/>
      <c r="C47" s="108"/>
      <c r="D47" s="108"/>
      <c r="E47" s="65"/>
      <c r="F47" s="65" t="b">
        <v>0</v>
      </c>
      <c r="G47" s="44"/>
      <c r="H47" s="44"/>
      <c r="I47" s="44"/>
      <c r="J47" s="44"/>
      <c r="K47" s="44"/>
    </row>
    <row r="48" spans="1:11" ht="13" hidden="1" x14ac:dyDescent="0.25">
      <c r="A48" s="114"/>
      <c r="B48" s="104">
        <f>COUNT(Travel!B12:B18)</f>
        <v>0</v>
      </c>
      <c r="C48" s="104"/>
      <c r="D48" s="104">
        <f>COUNTIF(Travel!D12:D18,"*")</f>
        <v>0</v>
      </c>
      <c r="E48" s="105"/>
      <c r="F48" s="105" t="b">
        <f>MIN(B48,D48)=MAX(B48,D48)</f>
        <v>1</v>
      </c>
      <c r="G48" s="44"/>
      <c r="H48" s="44"/>
      <c r="I48" s="44"/>
      <c r="J48" s="44"/>
      <c r="K48" s="44"/>
    </row>
    <row r="49" spans="1:6" ht="13" hidden="1" x14ac:dyDescent="0.25">
      <c r="A49" s="114" t="s">
        <v>64</v>
      </c>
      <c r="B49" s="104">
        <f>COUNT(Travel!B23:B29)</f>
        <v>5</v>
      </c>
      <c r="C49" s="104"/>
      <c r="D49" s="104">
        <f>COUNTIF(Travel!D23:D29,"*")</f>
        <v>5</v>
      </c>
      <c r="E49" s="105"/>
      <c r="F49" s="105" t="b">
        <f>MIN(B49,D49)=MAX(B49,D49)</f>
        <v>1</v>
      </c>
    </row>
    <row r="50" spans="1:6" ht="13" hidden="1" x14ac:dyDescent="0.3">
      <c r="A50" s="115"/>
      <c r="B50" s="104">
        <f>COUNT(Travel!B34:B43)</f>
        <v>0</v>
      </c>
      <c r="C50" s="104"/>
      <c r="D50" s="104">
        <f>COUNTIF(Travel!D34:D43,"*")</f>
        <v>0</v>
      </c>
      <c r="E50" s="105"/>
      <c r="F50" s="105" t="b">
        <f>MIN(B50,D50)=MAX(B50,D50)</f>
        <v>1</v>
      </c>
    </row>
    <row r="51" spans="1:6" ht="13" hidden="1" x14ac:dyDescent="0.3">
      <c r="A51" s="116" t="s">
        <v>62</v>
      </c>
      <c r="B51" s="106">
        <f>COUNT(Hospitality!B11:B24)</f>
        <v>0</v>
      </c>
      <c r="C51" s="106"/>
      <c r="D51" s="106">
        <f>COUNTIF(Hospitality!D11:D24,"*")</f>
        <v>0</v>
      </c>
      <c r="E51" s="107"/>
      <c r="F51" s="107" t="b">
        <f>MIN(B51,D51)=MAX(B51,D51)</f>
        <v>1</v>
      </c>
    </row>
    <row r="52" spans="1:6" ht="13" hidden="1" x14ac:dyDescent="0.3">
      <c r="A52" s="117" t="s">
        <v>63</v>
      </c>
      <c r="B52" s="105">
        <f>COUNT('All other expenses'!B11:B23)</f>
        <v>5</v>
      </c>
      <c r="C52" s="105"/>
      <c r="D52" s="105">
        <f>COUNTIF('All other expenses'!D11:D23,"*")</f>
        <v>5</v>
      </c>
      <c r="E52" s="105"/>
      <c r="F52" s="105" t="b">
        <f>MIN(B52,D52)=MAX(B52,D52)</f>
        <v>1</v>
      </c>
    </row>
    <row r="53" spans="1:6" ht="13" hidden="1" x14ac:dyDescent="0.3">
      <c r="A53" s="116" t="s">
        <v>61</v>
      </c>
      <c r="B53" s="106">
        <f>COUNTIF('Gifts and benefits'!B11:B24,"*")</f>
        <v>1</v>
      </c>
      <c r="C53" s="106">
        <f>COUNTIF('Gifts and benefits'!C11:C24,"*")</f>
        <v>0</v>
      </c>
      <c r="D53" s="106"/>
      <c r="E53" s="106">
        <f>COUNTA('Gifts and benefits'!E11:E24)</f>
        <v>0</v>
      </c>
      <c r="F53" s="107" t="b">
        <f>MIN(B53,C53,E53)=MAX(B53,C53,E53)</f>
        <v>0</v>
      </c>
    </row>
    <row r="54" spans="1:6" x14ac:dyDescent="0.25"/>
    <row r="55" spans="1:6" hidden="1" x14ac:dyDescent="0.25"/>
    <row r="56" spans="1:6" hidden="1" x14ac:dyDescent="0.25"/>
    <row r="57" spans="1:6" hidden="1" x14ac:dyDescent="0.25"/>
    <row r="58" spans="1:6" hidden="1" x14ac:dyDescent="0.25"/>
    <row r="59" spans="1:6" hidden="1" x14ac:dyDescent="0.25"/>
    <row r="60" spans="1:6" hidden="1" x14ac:dyDescent="0.25"/>
    <row r="61" spans="1:6" hidden="1" x14ac:dyDescent="0.25"/>
    <row r="62" spans="1:6" hidden="1" x14ac:dyDescent="0.25"/>
    <row r="63" spans="1:6" hidden="1" x14ac:dyDescent="0.25"/>
    <row r="64" spans="1:6" hidden="1" x14ac:dyDescent="0.25"/>
    <row r="65" hidden="1" x14ac:dyDescent="0.25"/>
    <row r="66" hidden="1" x14ac:dyDescent="0.25"/>
    <row r="67" hidden="1" x14ac:dyDescent="0.25"/>
    <row r="68" hidden="1" x14ac:dyDescent="0.25"/>
    <row r="69" hidden="1" x14ac:dyDescent="0.25"/>
    <row r="70" hidden="1" x14ac:dyDescent="0.25"/>
    <row r="71" x14ac:dyDescent="0.25"/>
    <row r="72" x14ac:dyDescent="0.25"/>
    <row r="73" x14ac:dyDescent="0.25"/>
    <row r="74" x14ac:dyDescent="0.25"/>
    <row r="75" x14ac:dyDescent="0.25"/>
    <row r="76" x14ac:dyDescent="0.25"/>
  </sheetData>
  <sheetProtection formatCells="0" insertRows="0" deleteRows="0"/>
  <mergeCells count="9">
    <mergeCell ref="A9:F9"/>
    <mergeCell ref="B7:F7"/>
    <mergeCell ref="B6:F6"/>
    <mergeCell ref="A1:F1"/>
    <mergeCell ref="B2:F2"/>
    <mergeCell ref="B3:F3"/>
    <mergeCell ref="B4:F4"/>
    <mergeCell ref="B5:F5"/>
    <mergeCell ref="B8:F8"/>
  </mergeCells>
  <dataValidations disablePrompts="1" count="6">
    <dataValidation type="list" allowBlank="1" showInputMessage="1" showErrorMessage="1" error="Use the drop down list (at the right of the cell)" prompt="This disclosure must be approved by the Chief Executive - use the drop down list (at right of cell) to indicate whether this has been completed" sqref="B7:F7" xr:uid="{00000000-0002-0000-0100-000000000000}">
      <formula1>$A$30:$A$31</formula1>
    </dataValidation>
    <dataValidation allowBlank="1" showInputMessage="1" showErrorMessage="1" prompt="This disclosure must be approved by another appropriate party (e.g. Audit and Risk Committee member, Board Chair or Chief Financial Officer)_x000a__x000a_Use this cell to indicate who has approved the disclosure" sqref="B8:F8" xr:uid="{00000000-0002-0000-0100-000001000000}"/>
    <dataValidation allowBlank="1" showInputMessage="1" showErrorMessage="1" prompt="Headings on following tabs will pre populate with what you enter here" sqref="B2:F2" xr:uid="{00000000-0002-0000-0100-000002000000}"/>
    <dataValidation allowBlank="1" showInputMessage="1" showErrorMessage="1" prompt="Headings on following tabs will pre populate with what you enter here_x000a__x000a_Create a new workbook for a new Chief Executive" sqref="B3:F3" xr:uid="{00000000-0002-0000-0100-000003000000}"/>
    <dataValidation allowBlank="1" showInputMessage="1" showErrorMessage="1" prompt="Headings on following tabs will pre populate with what you enter here_x000a__x000a_Update if a shorter or different period is covered" sqref="B4:F5" xr:uid="{00000000-0002-0000-0100-000004000000}"/>
    <dataValidation allowBlank="1" showInputMessage="1" showErrorMessage="1" prompt="Totals should accurately sum the content of tables but this may be affected by input method - e.g. hidden or inappropriate data._x000a__x000a_Agencies must confirm the accuracy of their data and totals._x000a__x000a_This cell updates automatically as each worksheet is checked." sqref="B6:F6" xr:uid="{00000000-0002-0000-0100-000005000000}"/>
  </dataValidations>
  <printOptions gridLines="1"/>
  <pageMargins left="0.70866141732283472" right="0.70866141732283472" top="0.74803149606299213" bottom="0.74803149606299213" header="0.31496062992125984" footer="0.31496062992125984"/>
  <pageSetup paperSize="9" scale="93" orientation="landscape" r:id="rId1"/>
  <headerFooter alignWithMargins="0">
    <oddFooter>&amp;LCE Expense Disclosure Workbook 2020&amp;RWorksheet - Summary and sign-off</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tint="0.39997558519241921"/>
    <pageSetUpPr fitToPage="1"/>
  </sheetPr>
  <dimension ref="A1:M86"/>
  <sheetViews>
    <sheetView view="pageLayout" topLeftCell="A16" zoomScaleNormal="100" workbookViewId="0">
      <selection activeCell="C27" sqref="C27"/>
    </sheetView>
  </sheetViews>
  <sheetFormatPr defaultColWidth="0" defaultRowHeight="12.5" zeroHeight="1" x14ac:dyDescent="0.25"/>
  <cols>
    <col min="1" max="1" width="35.7265625" style="17" customWidth="1"/>
    <col min="2" max="2" width="14.26953125" style="17" customWidth="1"/>
    <col min="3" max="3" width="71.453125" style="17" customWidth="1"/>
    <col min="4" max="4" width="50" style="17" customWidth="1"/>
    <col min="5" max="5" width="21.453125" style="17" customWidth="1"/>
    <col min="6" max="6" width="37.54296875" style="17" customWidth="1"/>
    <col min="7" max="9" width="9.1796875" style="17" hidden="1" customWidth="1"/>
    <col min="10" max="13" width="0" style="17" hidden="1" customWidth="1"/>
    <col min="14" max="16384" width="9.1796875" style="17" hidden="1"/>
  </cols>
  <sheetData>
    <row r="1" spans="1:6" ht="26.25" customHeight="1" x14ac:dyDescent="0.25">
      <c r="A1" s="130" t="s">
        <v>5</v>
      </c>
      <c r="B1" s="130"/>
      <c r="C1" s="130"/>
      <c r="D1" s="130"/>
      <c r="E1" s="130"/>
      <c r="F1" s="44"/>
    </row>
    <row r="2" spans="1:6" ht="21" customHeight="1" x14ac:dyDescent="0.25">
      <c r="A2" s="4" t="s">
        <v>2</v>
      </c>
      <c r="B2" s="133" t="str">
        <f>'Summary and sign-off'!B2:F2</f>
        <v>New Zealand Qualifications Authority</v>
      </c>
      <c r="C2" s="133"/>
      <c r="D2" s="133"/>
      <c r="E2" s="133"/>
      <c r="F2" s="44"/>
    </row>
    <row r="3" spans="1:6" ht="21" customHeight="1" x14ac:dyDescent="0.25">
      <c r="A3" s="4" t="s">
        <v>3</v>
      </c>
      <c r="B3" s="133" t="str">
        <f>'Summary and sign-off'!B3:F3</f>
        <v>Dr Karen Poutasi (until 13 April 2020) &amp; Dr Grant Klinkum (from 14 April 2020)</v>
      </c>
      <c r="C3" s="133"/>
      <c r="D3" s="133"/>
      <c r="E3" s="133"/>
      <c r="F3" s="44"/>
    </row>
    <row r="4" spans="1:6" ht="21" customHeight="1" x14ac:dyDescent="0.25">
      <c r="A4" s="4" t="s">
        <v>37</v>
      </c>
      <c r="B4" s="133">
        <f>'Summary and sign-off'!B4:F4</f>
        <v>43647</v>
      </c>
      <c r="C4" s="133"/>
      <c r="D4" s="133"/>
      <c r="E4" s="133"/>
      <c r="F4" s="44"/>
    </row>
    <row r="5" spans="1:6" ht="21" customHeight="1" x14ac:dyDescent="0.25">
      <c r="A5" s="4" t="s">
        <v>38</v>
      </c>
      <c r="B5" s="133">
        <f>'Summary and sign-off'!B5:F5</f>
        <v>44012</v>
      </c>
      <c r="C5" s="133"/>
      <c r="D5" s="133"/>
      <c r="E5" s="133"/>
      <c r="F5" s="44"/>
    </row>
    <row r="6" spans="1:6" ht="21" customHeight="1" x14ac:dyDescent="0.25">
      <c r="A6" s="4" t="s">
        <v>8</v>
      </c>
      <c r="B6" s="128" t="s">
        <v>7</v>
      </c>
      <c r="C6" s="128"/>
      <c r="D6" s="128"/>
      <c r="E6" s="128"/>
      <c r="F6" s="44"/>
    </row>
    <row r="7" spans="1:6" ht="21" customHeight="1" x14ac:dyDescent="0.25">
      <c r="A7" s="4" t="s">
        <v>57</v>
      </c>
      <c r="B7" s="128" t="s">
        <v>68</v>
      </c>
      <c r="C7" s="128"/>
      <c r="D7" s="128"/>
      <c r="E7" s="128"/>
      <c r="F7" s="44"/>
    </row>
    <row r="8" spans="1:6" ht="36" customHeight="1" x14ac:dyDescent="0.3">
      <c r="A8" s="136" t="s">
        <v>4</v>
      </c>
      <c r="B8" s="137"/>
      <c r="C8" s="137"/>
      <c r="D8" s="137"/>
      <c r="E8" s="137"/>
      <c r="F8" s="24"/>
    </row>
    <row r="9" spans="1:6" ht="36" customHeight="1" x14ac:dyDescent="0.3">
      <c r="A9" s="138" t="s">
        <v>83</v>
      </c>
      <c r="B9" s="139"/>
      <c r="C9" s="139"/>
      <c r="D9" s="139"/>
      <c r="E9" s="139"/>
      <c r="F9" s="24"/>
    </row>
    <row r="10" spans="1:6" ht="24.75" customHeight="1" x14ac:dyDescent="0.35">
      <c r="A10" s="135" t="s">
        <v>84</v>
      </c>
      <c r="B10" s="140"/>
      <c r="C10" s="135"/>
      <c r="D10" s="135"/>
      <c r="E10" s="135"/>
      <c r="F10" s="45"/>
    </row>
    <row r="11" spans="1:6" ht="27" customHeight="1" x14ac:dyDescent="0.25">
      <c r="A11" s="34" t="s">
        <v>27</v>
      </c>
      <c r="B11" s="34" t="s">
        <v>85</v>
      </c>
      <c r="C11" s="34" t="s">
        <v>86</v>
      </c>
      <c r="D11" s="34" t="s">
        <v>56</v>
      </c>
      <c r="E11" s="34" t="s">
        <v>36</v>
      </c>
      <c r="F11" s="46"/>
    </row>
    <row r="12" spans="1:6" s="66" customFormat="1" x14ac:dyDescent="0.25">
      <c r="A12" s="90"/>
      <c r="B12" s="87"/>
      <c r="C12" s="88"/>
      <c r="D12" s="88"/>
      <c r="E12" s="89"/>
      <c r="F12" s="1"/>
    </row>
    <row r="13" spans="1:6" s="66" customFormat="1" ht="12.75" customHeight="1" x14ac:dyDescent="0.25">
      <c r="A13" s="125"/>
      <c r="B13" s="87"/>
      <c r="C13" s="88"/>
      <c r="D13" s="88"/>
      <c r="E13" s="89"/>
      <c r="F13" s="1"/>
    </row>
    <row r="14" spans="1:6" s="66" customFormat="1" ht="12.75" customHeight="1" x14ac:dyDescent="0.25">
      <c r="A14" s="125"/>
      <c r="B14" s="87"/>
      <c r="C14" s="88"/>
      <c r="D14" s="88"/>
      <c r="E14" s="89"/>
      <c r="F14" s="1"/>
    </row>
    <row r="15" spans="1:6" s="66" customFormat="1" ht="12.75" customHeight="1" x14ac:dyDescent="0.25">
      <c r="A15" s="125"/>
      <c r="B15" s="87"/>
      <c r="C15" s="88" t="s">
        <v>129</v>
      </c>
      <c r="D15" s="88"/>
      <c r="E15" s="89"/>
      <c r="F15" s="1"/>
    </row>
    <row r="16" spans="1:6" s="66" customFormat="1" ht="12.75" customHeight="1" x14ac:dyDescent="0.25">
      <c r="A16" s="125"/>
      <c r="B16" s="87"/>
      <c r="C16" s="88"/>
      <c r="D16" s="88"/>
      <c r="E16" s="89"/>
      <c r="F16" s="1"/>
    </row>
    <row r="17" spans="1:6" s="66" customFormat="1" ht="12.75" customHeight="1" x14ac:dyDescent="0.25">
      <c r="A17" s="90"/>
      <c r="B17" s="87"/>
      <c r="C17" s="88"/>
      <c r="D17" s="88"/>
      <c r="E17" s="89"/>
      <c r="F17" s="1"/>
    </row>
    <row r="18" spans="1:6" s="66" customFormat="1" x14ac:dyDescent="0.25">
      <c r="A18" s="86"/>
      <c r="B18" s="87"/>
      <c r="C18" s="88"/>
      <c r="D18" s="88"/>
      <c r="E18" s="89"/>
      <c r="F18" s="1"/>
    </row>
    <row r="19" spans="1:6" ht="19.5" customHeight="1" x14ac:dyDescent="0.25">
      <c r="A19" s="98" t="s">
        <v>90</v>
      </c>
      <c r="B19" s="99">
        <f>SUM(B12:B18)</f>
        <v>0</v>
      </c>
      <c r="C19" s="100"/>
      <c r="D19" s="134"/>
      <c r="E19" s="134"/>
      <c r="F19" s="44"/>
    </row>
    <row r="20" spans="1:6" ht="10.5" customHeight="1" x14ac:dyDescent="0.3">
      <c r="A20" s="29"/>
      <c r="B20" s="24"/>
      <c r="C20" s="29"/>
      <c r="D20" s="29"/>
      <c r="E20" s="29"/>
      <c r="F20" s="29"/>
    </row>
    <row r="21" spans="1:6" ht="24.75" customHeight="1" x14ac:dyDescent="0.35">
      <c r="A21" s="135" t="s">
        <v>48</v>
      </c>
      <c r="B21" s="135"/>
      <c r="C21" s="135"/>
      <c r="D21" s="135"/>
      <c r="E21" s="135"/>
      <c r="F21" s="45"/>
    </row>
    <row r="22" spans="1:6" ht="27" customHeight="1" x14ac:dyDescent="0.25">
      <c r="A22" s="34" t="s">
        <v>27</v>
      </c>
      <c r="B22" s="34" t="s">
        <v>10</v>
      </c>
      <c r="C22" s="34" t="s">
        <v>87</v>
      </c>
      <c r="D22" s="34" t="s">
        <v>56</v>
      </c>
      <c r="E22" s="34" t="s">
        <v>36</v>
      </c>
      <c r="F22" s="46"/>
    </row>
    <row r="23" spans="1:6" s="66" customFormat="1" x14ac:dyDescent="0.25">
      <c r="A23" s="90"/>
      <c r="B23" s="87"/>
      <c r="C23" s="88"/>
      <c r="D23" s="88"/>
      <c r="E23" s="89"/>
      <c r="F23" s="1"/>
    </row>
    <row r="24" spans="1:6" s="66" customFormat="1" ht="25" x14ac:dyDescent="0.25">
      <c r="A24" s="125" t="s">
        <v>126</v>
      </c>
      <c r="B24" s="87">
        <v>538.15</v>
      </c>
      <c r="C24" s="88" t="s">
        <v>131</v>
      </c>
      <c r="D24" s="88" t="s">
        <v>121</v>
      </c>
      <c r="E24" s="89" t="s">
        <v>106</v>
      </c>
      <c r="F24" s="1"/>
    </row>
    <row r="25" spans="1:6" s="66" customFormat="1" ht="25" x14ac:dyDescent="0.25">
      <c r="A25" s="125" t="s">
        <v>116</v>
      </c>
      <c r="B25" s="87">
        <v>219.11</v>
      </c>
      <c r="C25" s="88" t="s">
        <v>132</v>
      </c>
      <c r="D25" s="88" t="s">
        <v>125</v>
      </c>
      <c r="E25" s="89" t="s">
        <v>109</v>
      </c>
      <c r="F25" s="1"/>
    </row>
    <row r="26" spans="1:6" s="66" customFormat="1" x14ac:dyDescent="0.25">
      <c r="A26" s="125" t="s">
        <v>116</v>
      </c>
      <c r="B26" s="87">
        <f>52+43.7</f>
        <v>95.7</v>
      </c>
      <c r="C26" s="88" t="s">
        <v>127</v>
      </c>
      <c r="D26" s="88" t="s">
        <v>108</v>
      </c>
      <c r="E26" s="89" t="s">
        <v>109</v>
      </c>
      <c r="F26" s="1"/>
    </row>
    <row r="27" spans="1:6" s="66" customFormat="1" ht="25" x14ac:dyDescent="0.25">
      <c r="A27" s="125" t="s">
        <v>122</v>
      </c>
      <c r="B27" s="87">
        <v>479.16</v>
      </c>
      <c r="C27" s="88" t="s">
        <v>130</v>
      </c>
      <c r="D27" s="88" t="s">
        <v>123</v>
      </c>
      <c r="E27" s="89" t="s">
        <v>124</v>
      </c>
      <c r="F27" s="1"/>
    </row>
    <row r="28" spans="1:6" s="66" customFormat="1" x14ac:dyDescent="0.25">
      <c r="A28" s="125" t="s">
        <v>117</v>
      </c>
      <c r="B28" s="87">
        <f>5.5+4.37</f>
        <v>9.870000000000001</v>
      </c>
      <c r="C28" s="88" t="s">
        <v>128</v>
      </c>
      <c r="D28" s="88" t="s">
        <v>108</v>
      </c>
      <c r="E28" s="89" t="s">
        <v>109</v>
      </c>
      <c r="F28" s="1"/>
    </row>
    <row r="29" spans="1:6" s="66" customFormat="1" x14ac:dyDescent="0.25">
      <c r="A29" s="90"/>
      <c r="B29" s="87"/>
      <c r="C29" s="88"/>
      <c r="D29" s="88"/>
      <c r="E29" s="89"/>
      <c r="F29" s="1"/>
    </row>
    <row r="30" spans="1:6" ht="19.5" customHeight="1" x14ac:dyDescent="0.25">
      <c r="A30" s="98" t="s">
        <v>91</v>
      </c>
      <c r="B30" s="99">
        <f>SUM(B23:B29)</f>
        <v>1341.99</v>
      </c>
      <c r="C30" s="100"/>
      <c r="D30" s="134"/>
      <c r="E30" s="134"/>
      <c r="F30" s="44"/>
    </row>
    <row r="31" spans="1:6" ht="10.5" customHeight="1" x14ac:dyDescent="0.3">
      <c r="A31" s="29"/>
      <c r="B31" s="24"/>
      <c r="C31" s="29"/>
      <c r="D31" s="29"/>
      <c r="E31" s="29"/>
      <c r="F31" s="29"/>
    </row>
    <row r="32" spans="1:6" ht="24.75" customHeight="1" x14ac:dyDescent="0.25">
      <c r="A32" s="135" t="s">
        <v>22</v>
      </c>
      <c r="B32" s="135"/>
      <c r="C32" s="135"/>
      <c r="D32" s="135"/>
      <c r="E32" s="135"/>
      <c r="F32" s="44"/>
    </row>
    <row r="33" spans="1:6" ht="27" customHeight="1" x14ac:dyDescent="0.25">
      <c r="A33" s="34" t="s">
        <v>27</v>
      </c>
      <c r="B33" s="34" t="s">
        <v>10</v>
      </c>
      <c r="C33" s="34" t="s">
        <v>88</v>
      </c>
      <c r="D33" s="34" t="s">
        <v>45</v>
      </c>
      <c r="E33" s="34" t="s">
        <v>36</v>
      </c>
      <c r="F33" s="47"/>
    </row>
    <row r="34" spans="1:6" s="66" customFormat="1" hidden="1" x14ac:dyDescent="0.25">
      <c r="A34" s="90"/>
      <c r="B34" s="87"/>
      <c r="C34" s="88"/>
      <c r="D34" s="88"/>
      <c r="E34" s="89"/>
      <c r="F34" s="1"/>
    </row>
    <row r="35" spans="1:6" s="66" customFormat="1" x14ac:dyDescent="0.25">
      <c r="A35" s="90"/>
      <c r="B35" s="87"/>
      <c r="C35" s="88"/>
      <c r="D35" s="88"/>
      <c r="E35" s="89"/>
      <c r="F35" s="1"/>
    </row>
    <row r="36" spans="1:6" s="66" customFormat="1" x14ac:dyDescent="0.25">
      <c r="A36" s="90"/>
      <c r="B36" s="87"/>
      <c r="C36" s="88"/>
      <c r="D36" s="88"/>
      <c r="E36" s="89"/>
      <c r="F36" s="1"/>
    </row>
    <row r="37" spans="1:6" s="66" customFormat="1" x14ac:dyDescent="0.25">
      <c r="A37" s="90"/>
      <c r="B37" s="87"/>
      <c r="C37" s="88"/>
      <c r="D37" s="88"/>
      <c r="E37" s="89"/>
      <c r="F37" s="1"/>
    </row>
    <row r="38" spans="1:6" s="66" customFormat="1" x14ac:dyDescent="0.25">
      <c r="A38" s="90" t="s">
        <v>104</v>
      </c>
      <c r="B38" s="87"/>
      <c r="C38" s="88"/>
      <c r="D38" s="88"/>
      <c r="E38" s="89"/>
      <c r="F38" s="1"/>
    </row>
    <row r="39" spans="1:6" s="66" customFormat="1" x14ac:dyDescent="0.25">
      <c r="A39" s="90"/>
      <c r="B39" s="87"/>
      <c r="C39" s="88"/>
      <c r="D39" s="88"/>
      <c r="E39" s="89"/>
      <c r="F39" s="1"/>
    </row>
    <row r="40" spans="1:6" s="66" customFormat="1" x14ac:dyDescent="0.25">
      <c r="A40" s="90"/>
      <c r="B40" s="87"/>
      <c r="C40" s="88"/>
      <c r="D40" s="88"/>
      <c r="E40" s="89"/>
      <c r="F40" s="1"/>
    </row>
    <row r="41" spans="1:6" s="66" customFormat="1" x14ac:dyDescent="0.25">
      <c r="A41" s="90"/>
      <c r="B41" s="87"/>
      <c r="C41" s="88"/>
      <c r="D41" s="88"/>
      <c r="E41" s="89"/>
      <c r="F41" s="1"/>
    </row>
    <row r="42" spans="1:6" s="66" customFormat="1" x14ac:dyDescent="0.25">
      <c r="A42" s="90"/>
      <c r="B42" s="87"/>
      <c r="C42" s="88"/>
      <c r="D42" s="88"/>
      <c r="E42" s="89"/>
      <c r="F42" s="1"/>
    </row>
    <row r="43" spans="1:6" s="66" customFormat="1" hidden="1" x14ac:dyDescent="0.25">
      <c r="A43" s="90"/>
      <c r="B43" s="87"/>
      <c r="C43" s="88"/>
      <c r="D43" s="88"/>
      <c r="E43" s="89"/>
      <c r="F43" s="1"/>
    </row>
    <row r="44" spans="1:6" ht="19.5" customHeight="1" x14ac:dyDescent="0.25">
      <c r="A44" s="98" t="s">
        <v>89</v>
      </c>
      <c r="B44" s="99">
        <f>SUM(B34:B43)</f>
        <v>0</v>
      </c>
      <c r="C44" s="100"/>
      <c r="D44" s="134"/>
      <c r="E44" s="134"/>
      <c r="F44" s="44"/>
    </row>
    <row r="45" spans="1:6" ht="10.5" customHeight="1" x14ac:dyDescent="0.3">
      <c r="A45" s="29"/>
      <c r="B45" s="74"/>
      <c r="C45" s="24"/>
      <c r="D45" s="29"/>
      <c r="E45" s="29"/>
      <c r="F45" s="29"/>
    </row>
    <row r="46" spans="1:6" ht="34.5" customHeight="1" x14ac:dyDescent="0.25">
      <c r="A46" s="48" t="s">
        <v>1</v>
      </c>
      <c r="B46" s="75">
        <f>B19+B30+B44</f>
        <v>1341.99</v>
      </c>
      <c r="C46" s="49"/>
      <c r="D46" s="49"/>
      <c r="E46" s="49"/>
      <c r="F46" s="28"/>
    </row>
    <row r="47" spans="1:6" ht="13" x14ac:dyDescent="0.3">
      <c r="A47" s="29"/>
      <c r="B47" s="24"/>
      <c r="C47" s="29"/>
      <c r="D47" s="29"/>
      <c r="E47" s="29"/>
      <c r="F47" s="29"/>
    </row>
    <row r="48" spans="1:6" ht="13" x14ac:dyDescent="0.3">
      <c r="A48" s="50"/>
      <c r="B48" s="27"/>
      <c r="C48" s="28"/>
      <c r="D48" s="28"/>
      <c r="E48" s="28"/>
      <c r="F48" s="29"/>
    </row>
    <row r="49" spans="1:6" ht="12.65" customHeight="1" x14ac:dyDescent="0.25">
      <c r="A49" s="25"/>
      <c r="B49" s="51"/>
      <c r="C49" s="51"/>
      <c r="D49" s="31"/>
      <c r="E49" s="31"/>
      <c r="F49" s="29"/>
    </row>
    <row r="50" spans="1:6" ht="13" customHeight="1" x14ac:dyDescent="0.25">
      <c r="A50" s="30"/>
      <c r="B50" s="29"/>
      <c r="C50" s="31"/>
      <c r="D50" s="29"/>
      <c r="E50" s="31"/>
      <c r="F50" s="29"/>
    </row>
    <row r="51" spans="1:6" x14ac:dyDescent="0.25">
      <c r="A51" s="30"/>
      <c r="B51" s="31"/>
      <c r="C51" s="31"/>
      <c r="D51" s="31"/>
      <c r="E51" s="52"/>
      <c r="F51" s="44"/>
    </row>
    <row r="52" spans="1:6" ht="13" x14ac:dyDescent="0.3">
      <c r="A52" s="25"/>
      <c r="B52" s="27"/>
      <c r="C52" s="28"/>
      <c r="D52" s="28"/>
      <c r="E52" s="28"/>
      <c r="F52" s="29"/>
    </row>
    <row r="53" spans="1:6" ht="13" customHeight="1" x14ac:dyDescent="0.25">
      <c r="A53" s="30"/>
      <c r="B53" s="29"/>
      <c r="C53" s="31"/>
      <c r="D53" s="29"/>
      <c r="E53" s="31"/>
      <c r="F53" s="29"/>
    </row>
    <row r="54" spans="1:6" x14ac:dyDescent="0.25">
      <c r="A54" s="30"/>
      <c r="B54" s="31"/>
      <c r="C54" s="31"/>
      <c r="D54" s="31"/>
      <c r="E54" s="52"/>
      <c r="F54" s="44"/>
    </row>
    <row r="55" spans="1:6" x14ac:dyDescent="0.25">
      <c r="A55" s="35"/>
      <c r="B55" s="35"/>
      <c r="C55" s="35"/>
      <c r="D55" s="35"/>
      <c r="E55" s="52"/>
      <c r="F55" s="44"/>
    </row>
    <row r="56" spans="1:6" x14ac:dyDescent="0.25">
      <c r="A56" s="38"/>
      <c r="B56" s="29"/>
      <c r="C56" s="29"/>
      <c r="D56" s="29"/>
      <c r="E56" s="44"/>
      <c r="F56" s="44"/>
    </row>
    <row r="57" spans="1:6" hidden="1" x14ac:dyDescent="0.25">
      <c r="A57" s="38"/>
      <c r="B57" s="29"/>
      <c r="C57" s="29"/>
      <c r="D57" s="29"/>
      <c r="E57" s="44"/>
      <c r="F57" s="44"/>
    </row>
    <row r="58" spans="1:6" hidden="1" x14ac:dyDescent="0.25"/>
    <row r="59" spans="1:6" hidden="1" x14ac:dyDescent="0.25"/>
    <row r="60" spans="1:6" hidden="1" x14ac:dyDescent="0.25"/>
    <row r="61" spans="1:6" hidden="1" x14ac:dyDescent="0.25"/>
    <row r="62" spans="1:6" ht="12.75" hidden="1" customHeight="1" x14ac:dyDescent="0.25"/>
    <row r="63" spans="1:6" hidden="1" x14ac:dyDescent="0.25"/>
    <row r="64" spans="1:6" hidden="1" x14ac:dyDescent="0.25"/>
    <row r="65" spans="1:6" hidden="1" x14ac:dyDescent="0.25">
      <c r="A65" s="53"/>
      <c r="B65" s="44"/>
      <c r="C65" s="44"/>
      <c r="D65" s="44"/>
      <c r="E65" s="44"/>
      <c r="F65" s="44"/>
    </row>
    <row r="66" spans="1:6" hidden="1" x14ac:dyDescent="0.25">
      <c r="A66" s="53"/>
      <c r="B66" s="44"/>
      <c r="C66" s="44"/>
      <c r="D66" s="44"/>
      <c r="E66" s="44"/>
      <c r="F66" s="44"/>
    </row>
    <row r="67" spans="1:6" hidden="1" x14ac:dyDescent="0.25">
      <c r="A67" s="53"/>
      <c r="B67" s="44"/>
      <c r="C67" s="44"/>
      <c r="D67" s="44"/>
      <c r="E67" s="44"/>
      <c r="F67" s="44"/>
    </row>
    <row r="68" spans="1:6" hidden="1" x14ac:dyDescent="0.25">
      <c r="A68" s="53"/>
      <c r="B68" s="44"/>
      <c r="C68" s="44"/>
      <c r="D68" s="44"/>
      <c r="E68" s="44"/>
      <c r="F68" s="44"/>
    </row>
    <row r="69" spans="1:6" hidden="1" x14ac:dyDescent="0.25">
      <c r="A69" s="53"/>
      <c r="B69" s="44"/>
      <c r="C69" s="44"/>
      <c r="D69" s="44"/>
      <c r="E69" s="44"/>
      <c r="F69" s="44"/>
    </row>
    <row r="70" spans="1:6" hidden="1" x14ac:dyDescent="0.25"/>
    <row r="71" spans="1:6" hidden="1" x14ac:dyDescent="0.25"/>
    <row r="72" spans="1:6" hidden="1" x14ac:dyDescent="0.25"/>
    <row r="73" spans="1:6" hidden="1" x14ac:dyDescent="0.25"/>
    <row r="74" spans="1:6" hidden="1" x14ac:dyDescent="0.25"/>
    <row r="75" spans="1:6" hidden="1" x14ac:dyDescent="0.25"/>
    <row r="76" spans="1:6" hidden="1" x14ac:dyDescent="0.25"/>
    <row r="77" spans="1:6" x14ac:dyDescent="0.25"/>
    <row r="78" spans="1:6" x14ac:dyDescent="0.25"/>
    <row r="79" spans="1:6" x14ac:dyDescent="0.25"/>
    <row r="80" spans="1:6" x14ac:dyDescent="0.25"/>
    <row r="81" x14ac:dyDescent="0.25"/>
    <row r="82" x14ac:dyDescent="0.25"/>
    <row r="83" x14ac:dyDescent="0.25"/>
    <row r="84" x14ac:dyDescent="0.25"/>
    <row r="85" x14ac:dyDescent="0.25"/>
    <row r="86" x14ac:dyDescent="0.25"/>
  </sheetData>
  <sheetProtection formatCells="0" formatRows="0" insertColumns="0" insertRows="0" deleteRows="0"/>
  <mergeCells count="15">
    <mergeCell ref="B7:E7"/>
    <mergeCell ref="B5:E5"/>
    <mergeCell ref="D44:E44"/>
    <mergeCell ref="A1:E1"/>
    <mergeCell ref="A21:E21"/>
    <mergeCell ref="A32:E32"/>
    <mergeCell ref="B2:E2"/>
    <mergeCell ref="B3:E3"/>
    <mergeCell ref="B4:E4"/>
    <mergeCell ref="A8:E8"/>
    <mergeCell ref="A9:E9"/>
    <mergeCell ref="B6:E6"/>
    <mergeCell ref="D19:E19"/>
    <mergeCell ref="D30:E30"/>
    <mergeCell ref="A10:E10"/>
  </mergeCells>
  <dataValidations disablePrompts="1"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34:A43 A12:A18 A23:A27 A28:A29" xr:uid="{00000000-0002-0000-0200-000000000000}">
      <formula1>$B$4</formula1>
      <formula2>$B$5</formula2>
    </dataValidation>
    <dataValidation allowBlank="1" showInputMessage="1" showErrorMessage="1" prompt="Insert additional rows as needed:_x000a_- 'right click' on a row number (left of screen)_x000a_- select 'Insert' (this will insert a row above it)" sqref="A33 A22 A11" xr:uid="{00000000-0002-0000-0200-000001000000}"/>
  </dataValidations>
  <pageMargins left="0.70866141732283472" right="0.70866141732283472" top="0.74803149606299213" bottom="0.74803149606299213" header="0.31496062992125984" footer="0.31496062992125984"/>
  <pageSetup paperSize="9" scale="53" orientation="landscape" r:id="rId1"/>
  <headerFooter alignWithMargins="0">
    <oddFooter>&amp;LCE Expense Disclosure Workbook 2020&amp;RWorksheet - Travel</oddFooter>
  </headerFooter>
  <legacy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2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200-000003000000}">
          <x14:formula1>
            <xm:f>'Summary and sign-off'!$A$23:$A$24</xm:f>
          </x14:formula1>
          <xm:sqref>B7:E7</xm:sqref>
        </x14:dataValidation>
        <x14:dataValidation type="decimal" operator="greaterThan" allowBlank="1" showInputMessage="1" showErrorMessage="1" error="This cell must contain a dollar figure" xr:uid="{00000000-0002-0000-0200-000004000000}">
          <x14:formula1>
            <xm:f>'Summary and sign-off'!$A$40</xm:f>
          </x14:formula1>
          <xm:sqref>B34:B43 B12:B18 B23:B27 B28:B29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tint="0.39997558519241921"/>
    <pageSetUpPr fitToPage="1"/>
  </sheetPr>
  <dimension ref="A1:J52"/>
  <sheetViews>
    <sheetView view="pageLayout" zoomScaleNormal="100" workbookViewId="0">
      <selection activeCell="C33" sqref="C33"/>
    </sheetView>
  </sheetViews>
  <sheetFormatPr defaultColWidth="0" defaultRowHeight="12.5" zeroHeight="1" x14ac:dyDescent="0.25"/>
  <cols>
    <col min="1" max="1" width="35.7265625" style="17" customWidth="1"/>
    <col min="2" max="2" width="14.26953125" style="17" customWidth="1"/>
    <col min="3" max="3" width="71.453125" style="17" customWidth="1"/>
    <col min="4" max="4" width="50" style="17" customWidth="1"/>
    <col min="5" max="5" width="21.453125" style="17" customWidth="1"/>
    <col min="6" max="6" width="39.26953125" style="17" customWidth="1"/>
    <col min="7" max="10" width="9.1796875" style="17" hidden="1" customWidth="1"/>
    <col min="11" max="13" width="0" style="17" hidden="1" customWidth="1"/>
    <col min="14" max="16384" width="0" style="17" hidden="1"/>
  </cols>
  <sheetData>
    <row r="1" spans="1:6" ht="26.25" customHeight="1" x14ac:dyDescent="0.25">
      <c r="A1" s="130" t="s">
        <v>5</v>
      </c>
      <c r="B1" s="130"/>
      <c r="C1" s="130"/>
      <c r="D1" s="130"/>
      <c r="E1" s="130"/>
      <c r="F1" s="37"/>
    </row>
    <row r="2" spans="1:6" ht="21" customHeight="1" x14ac:dyDescent="0.25">
      <c r="A2" s="4" t="s">
        <v>2</v>
      </c>
      <c r="B2" s="133" t="str">
        <f>'Summary and sign-off'!B2:F2</f>
        <v>New Zealand Qualifications Authority</v>
      </c>
      <c r="C2" s="133"/>
      <c r="D2" s="133"/>
      <c r="E2" s="133"/>
      <c r="F2" s="37"/>
    </row>
    <row r="3" spans="1:6" ht="21" customHeight="1" x14ac:dyDescent="0.25">
      <c r="A3" s="4" t="s">
        <v>3</v>
      </c>
      <c r="B3" s="133" t="str">
        <f>'Summary and sign-off'!B3:F3</f>
        <v>Dr Karen Poutasi (until 13 April 2020) &amp; Dr Grant Klinkum (from 14 April 2020)</v>
      </c>
      <c r="C3" s="133"/>
      <c r="D3" s="133"/>
      <c r="E3" s="133"/>
      <c r="F3" s="37"/>
    </row>
    <row r="4" spans="1:6" ht="21" customHeight="1" x14ac:dyDescent="0.25">
      <c r="A4" s="4" t="s">
        <v>37</v>
      </c>
      <c r="B4" s="133">
        <f>'Summary and sign-off'!B4:F4</f>
        <v>43647</v>
      </c>
      <c r="C4" s="133"/>
      <c r="D4" s="133"/>
      <c r="E4" s="133"/>
      <c r="F4" s="37"/>
    </row>
    <row r="5" spans="1:6" ht="21" customHeight="1" x14ac:dyDescent="0.25">
      <c r="A5" s="4" t="s">
        <v>38</v>
      </c>
      <c r="B5" s="133">
        <f>'Summary and sign-off'!B5:F5</f>
        <v>44012</v>
      </c>
      <c r="C5" s="133"/>
      <c r="D5" s="133"/>
      <c r="E5" s="133"/>
      <c r="F5" s="37"/>
    </row>
    <row r="6" spans="1:6" ht="21" customHeight="1" x14ac:dyDescent="0.25">
      <c r="A6" s="4" t="s">
        <v>8</v>
      </c>
      <c r="B6" s="128" t="s">
        <v>7</v>
      </c>
      <c r="C6" s="128"/>
      <c r="D6" s="128"/>
      <c r="E6" s="128"/>
      <c r="F6" s="37"/>
    </row>
    <row r="7" spans="1:6" ht="21" customHeight="1" x14ac:dyDescent="0.25">
      <c r="A7" s="4" t="s">
        <v>57</v>
      </c>
      <c r="B7" s="128" t="s">
        <v>68</v>
      </c>
      <c r="C7" s="128"/>
      <c r="D7" s="128"/>
      <c r="E7" s="128"/>
      <c r="F7" s="37"/>
    </row>
    <row r="8" spans="1:6" ht="35.25" customHeight="1" x14ac:dyDescent="0.35">
      <c r="A8" s="143" t="s">
        <v>93</v>
      </c>
      <c r="B8" s="143"/>
      <c r="C8" s="144"/>
      <c r="D8" s="144"/>
      <c r="E8" s="144"/>
      <c r="F8" s="40"/>
    </row>
    <row r="9" spans="1:6" ht="35.25" customHeight="1" x14ac:dyDescent="0.35">
      <c r="A9" s="141" t="s">
        <v>76</v>
      </c>
      <c r="B9" s="142"/>
      <c r="C9" s="142"/>
      <c r="D9" s="142"/>
      <c r="E9" s="142"/>
      <c r="F9" s="40"/>
    </row>
    <row r="10" spans="1:6" ht="27" customHeight="1" x14ac:dyDescent="0.25">
      <c r="A10" s="34" t="s">
        <v>94</v>
      </c>
      <c r="B10" s="34" t="s">
        <v>10</v>
      </c>
      <c r="C10" s="34" t="s">
        <v>46</v>
      </c>
      <c r="D10" s="34" t="s">
        <v>44</v>
      </c>
      <c r="E10" s="34" t="s">
        <v>36</v>
      </c>
      <c r="F10" s="25"/>
    </row>
    <row r="11" spans="1:6" s="66" customFormat="1" hidden="1" x14ac:dyDescent="0.25">
      <c r="A11" s="86"/>
      <c r="B11" s="87"/>
      <c r="C11" s="91"/>
      <c r="D11" s="91"/>
      <c r="E11" s="92"/>
      <c r="F11" s="2"/>
    </row>
    <row r="12" spans="1:6" s="66" customFormat="1" x14ac:dyDescent="0.25">
      <c r="A12" s="90"/>
      <c r="B12" s="87"/>
      <c r="C12" s="91"/>
      <c r="D12" s="91"/>
      <c r="E12" s="92"/>
      <c r="F12" s="2"/>
    </row>
    <row r="13" spans="1:6" s="66" customFormat="1" x14ac:dyDescent="0.25">
      <c r="A13" s="90"/>
      <c r="B13" s="87"/>
      <c r="C13" s="91"/>
      <c r="D13" s="91"/>
      <c r="E13" s="92"/>
      <c r="F13" s="2"/>
    </row>
    <row r="14" spans="1:6" s="66" customFormat="1" x14ac:dyDescent="0.25">
      <c r="A14" s="90"/>
      <c r="B14" s="87"/>
      <c r="C14" s="91"/>
      <c r="D14" s="91"/>
      <c r="E14" s="92"/>
      <c r="F14" s="2"/>
    </row>
    <row r="15" spans="1:6" s="66" customFormat="1" x14ac:dyDescent="0.25">
      <c r="A15" s="90"/>
      <c r="B15" s="87"/>
      <c r="C15" s="91" t="s">
        <v>103</v>
      </c>
      <c r="D15" s="91"/>
      <c r="E15" s="92"/>
      <c r="F15" s="2"/>
    </row>
    <row r="16" spans="1:6" s="66" customFormat="1" x14ac:dyDescent="0.25">
      <c r="A16" s="90"/>
      <c r="B16" s="87"/>
      <c r="C16" s="91"/>
      <c r="D16" s="91"/>
      <c r="E16" s="92"/>
      <c r="F16" s="2"/>
    </row>
    <row r="17" spans="1:6" s="66" customFormat="1" x14ac:dyDescent="0.25">
      <c r="A17" s="90"/>
      <c r="B17" s="87"/>
      <c r="C17" s="91"/>
      <c r="D17" s="91"/>
      <c r="E17" s="92"/>
      <c r="F17" s="2"/>
    </row>
    <row r="18" spans="1:6" s="66" customFormat="1" x14ac:dyDescent="0.25">
      <c r="A18" s="90"/>
      <c r="B18" s="87"/>
      <c r="C18" s="91"/>
      <c r="D18" s="91"/>
      <c r="E18" s="92"/>
      <c r="F18" s="2"/>
    </row>
    <row r="19" spans="1:6" s="66" customFormat="1" x14ac:dyDescent="0.25">
      <c r="A19" s="90"/>
      <c r="B19" s="87"/>
      <c r="C19" s="91"/>
      <c r="D19" s="91"/>
      <c r="E19" s="92"/>
      <c r="F19" s="2"/>
    </row>
    <row r="20" spans="1:6" s="66" customFormat="1" x14ac:dyDescent="0.25">
      <c r="A20" s="90"/>
      <c r="B20" s="87"/>
      <c r="C20" s="91"/>
      <c r="D20" s="91"/>
      <c r="E20" s="92"/>
      <c r="F20" s="2"/>
    </row>
    <row r="21" spans="1:6" s="66" customFormat="1" x14ac:dyDescent="0.25">
      <c r="A21" s="90"/>
      <c r="B21" s="87"/>
      <c r="C21" s="91"/>
      <c r="D21" s="91"/>
      <c r="E21" s="92"/>
      <c r="F21" s="2"/>
    </row>
    <row r="22" spans="1:6" s="66" customFormat="1" x14ac:dyDescent="0.25">
      <c r="A22" s="86"/>
      <c r="B22" s="87"/>
      <c r="C22" s="91"/>
      <c r="D22" s="91"/>
      <c r="E22" s="92"/>
      <c r="F22" s="2"/>
    </row>
    <row r="23" spans="1:6" s="66" customFormat="1" x14ac:dyDescent="0.25">
      <c r="A23" s="86"/>
      <c r="B23" s="87"/>
      <c r="C23" s="91"/>
      <c r="D23" s="91"/>
      <c r="E23" s="92"/>
      <c r="F23" s="2"/>
    </row>
    <row r="24" spans="1:6" s="66" customFormat="1" ht="11.25" hidden="1" customHeight="1" x14ac:dyDescent="0.25">
      <c r="A24" s="86"/>
      <c r="B24" s="87"/>
      <c r="C24" s="91"/>
      <c r="D24" s="91"/>
      <c r="E24" s="92"/>
      <c r="F24" s="2"/>
    </row>
    <row r="25" spans="1:6" ht="34.5" customHeight="1" x14ac:dyDescent="0.25">
      <c r="A25" s="67" t="s">
        <v>73</v>
      </c>
      <c r="B25" s="79">
        <f>SUM(B11:B24)</f>
        <v>0</v>
      </c>
      <c r="C25" s="97"/>
      <c r="D25" s="134"/>
      <c r="E25" s="134"/>
      <c r="F25" s="2"/>
    </row>
    <row r="26" spans="1:6" ht="13" x14ac:dyDescent="0.3">
      <c r="A26" s="23"/>
      <c r="B26" s="22"/>
      <c r="C26" s="22"/>
      <c r="D26" s="22"/>
      <c r="E26" s="22"/>
      <c r="F26" s="37"/>
    </row>
    <row r="27" spans="1:6" ht="13" x14ac:dyDescent="0.3">
      <c r="A27" s="23"/>
      <c r="B27" s="24"/>
      <c r="C27" s="29"/>
      <c r="D27" s="22"/>
      <c r="E27" s="22"/>
      <c r="F27" s="37"/>
    </row>
    <row r="28" spans="1:6" ht="12.75" customHeight="1" x14ac:dyDescent="0.25">
      <c r="A28" s="25"/>
      <c r="B28" s="25"/>
      <c r="C28" s="25"/>
      <c r="D28" s="25"/>
      <c r="E28" s="25"/>
      <c r="F28" s="37"/>
    </row>
    <row r="29" spans="1:6" x14ac:dyDescent="0.25">
      <c r="A29" s="25"/>
      <c r="B29" s="30"/>
      <c r="C29" s="41"/>
      <c r="D29" s="42"/>
      <c r="E29" s="42"/>
      <c r="F29" s="37"/>
    </row>
    <row r="30" spans="1:6" ht="13" x14ac:dyDescent="0.3">
      <c r="A30" s="25"/>
      <c r="B30" s="27"/>
      <c r="C30" s="28"/>
      <c r="D30" s="28"/>
      <c r="E30" s="28"/>
      <c r="F30" s="29"/>
    </row>
    <row r="31" spans="1:6" x14ac:dyDescent="0.25">
      <c r="A31" s="30"/>
      <c r="B31" s="30"/>
      <c r="C31" s="41"/>
      <c r="D31" s="41"/>
      <c r="E31" s="41"/>
      <c r="F31" s="37"/>
    </row>
    <row r="32" spans="1:6" ht="12.75" customHeight="1" x14ac:dyDescent="0.25">
      <c r="A32" s="30"/>
      <c r="B32" s="30"/>
      <c r="C32" s="43"/>
      <c r="D32" s="43"/>
      <c r="E32" s="32"/>
      <c r="F32" s="37"/>
    </row>
    <row r="33" spans="1:6" x14ac:dyDescent="0.25">
      <c r="A33" s="22"/>
      <c r="B33" s="22"/>
      <c r="C33" s="22"/>
      <c r="D33" s="22"/>
      <c r="E33" s="22"/>
      <c r="F33" s="37"/>
    </row>
    <row r="34" spans="1:6" hidden="1" x14ac:dyDescent="0.25"/>
    <row r="35" spans="1:6" hidden="1" x14ac:dyDescent="0.25"/>
    <row r="36" spans="1:6" hidden="1" x14ac:dyDescent="0.25"/>
    <row r="37" spans="1:6" hidden="1" x14ac:dyDescent="0.25"/>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row r="51" hidden="1" x14ac:dyDescent="0.25"/>
    <row r="52" x14ac:dyDescent="0.25"/>
  </sheetData>
  <sheetProtection formatCells="0" insertRows="0" deleteRows="0"/>
  <mergeCells count="10">
    <mergeCell ref="D25:E25"/>
    <mergeCell ref="B6:E6"/>
    <mergeCell ref="B5:E5"/>
    <mergeCell ref="A1:E1"/>
    <mergeCell ref="A9:E9"/>
    <mergeCell ref="B2:E2"/>
    <mergeCell ref="B3:E3"/>
    <mergeCell ref="B4:E4"/>
    <mergeCell ref="A8:E8"/>
    <mergeCell ref="B7:E7"/>
  </mergeCells>
  <dataValidations count="2">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300-000000000000}">
      <formula1>$B$4</formula1>
      <formula2>$B$5</formula2>
    </dataValidation>
    <dataValidation allowBlank="1" showInputMessage="1" showErrorMessage="1" prompt="Insert additional rows as needed:_x000a_- 'right click' on a row number (left of screen)_x000a_- select 'Insert' (this will insert a row above it)" sqref="A10" xr:uid="{00000000-0002-0000-0300-000001000000}"/>
  </dataValidations>
  <printOptions gridLines="1"/>
  <pageMargins left="0.70866141732283472" right="0.70866141732283472" top="0.74803149606299213" bottom="0.74803149606299213" header="0.31496062992125984" footer="0.31496062992125984"/>
  <pageSetup paperSize="9" fitToHeight="0" orientation="landscape" r:id="rId1"/>
  <headerFooter alignWithMargins="0">
    <oddFooter>&amp;LCE Expense Disclosure Workbook 2020&amp;RWorksheet - Hospitality</oddFooter>
  </headerFooter>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3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300-000003000000}">
          <x14:formula1>
            <xm:f>'Summary and sign-off'!$A$23:$A$24</xm:f>
          </x14:formula1>
          <xm:sqref>B7:E7</xm:sqref>
        </x14:dataValidation>
        <x14:dataValidation type="decimal" operator="greaterThan" allowBlank="1" showInputMessage="1" showErrorMessage="1" error="This cell must contain a dollar figure" xr:uid="{00000000-0002-0000-0300-000004000000}">
          <x14:formula1>
            <xm:f>'Summary and sign-off'!$A$40</xm:f>
          </x14:formula1>
          <xm:sqref>B11:B24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pageSetUpPr fitToPage="1"/>
  </sheetPr>
  <dimension ref="A1:M52"/>
  <sheetViews>
    <sheetView view="pageLayout" zoomScaleNormal="100" workbookViewId="0">
      <selection activeCell="A3" sqref="A3"/>
    </sheetView>
  </sheetViews>
  <sheetFormatPr defaultColWidth="0" defaultRowHeight="12.5" zeroHeight="1" x14ac:dyDescent="0.25"/>
  <cols>
    <col min="1" max="1" width="35.7265625" style="17" customWidth="1"/>
    <col min="2" max="2" width="14.26953125" style="17" customWidth="1"/>
    <col min="3" max="3" width="71.453125" style="17" customWidth="1"/>
    <col min="4" max="4" width="50" style="17" customWidth="1"/>
    <col min="5" max="5" width="21.453125" style="17" customWidth="1"/>
    <col min="6" max="6" width="36.81640625" style="17" customWidth="1"/>
    <col min="7" max="10" width="9.1796875" style="17" hidden="1" customWidth="1"/>
    <col min="11" max="13" width="0" style="17" hidden="1" customWidth="1"/>
    <col min="14" max="16384" width="9.1796875" style="17" hidden="1"/>
  </cols>
  <sheetData>
    <row r="1" spans="1:6" ht="26.25" customHeight="1" x14ac:dyDescent="0.25">
      <c r="A1" s="130" t="s">
        <v>5</v>
      </c>
      <c r="B1" s="130"/>
      <c r="C1" s="130"/>
      <c r="D1" s="130"/>
      <c r="E1" s="130"/>
      <c r="F1" s="26"/>
    </row>
    <row r="2" spans="1:6" ht="21" customHeight="1" x14ac:dyDescent="0.25">
      <c r="A2" s="4" t="s">
        <v>2</v>
      </c>
      <c r="B2" s="133" t="str">
        <f>'Summary and sign-off'!B2:F2</f>
        <v>New Zealand Qualifications Authority</v>
      </c>
      <c r="C2" s="133"/>
      <c r="D2" s="133"/>
      <c r="E2" s="133"/>
      <c r="F2" s="26"/>
    </row>
    <row r="3" spans="1:6" ht="21" customHeight="1" x14ac:dyDescent="0.25">
      <c r="A3" s="4" t="s">
        <v>3</v>
      </c>
      <c r="B3" s="133" t="str">
        <f>'Summary and sign-off'!B3:F3</f>
        <v>Dr Karen Poutasi (until 13 April 2020) &amp; Dr Grant Klinkum (from 14 April 2020)</v>
      </c>
      <c r="C3" s="133"/>
      <c r="D3" s="133"/>
      <c r="E3" s="133"/>
      <c r="F3" s="26"/>
    </row>
    <row r="4" spans="1:6" ht="21" customHeight="1" x14ac:dyDescent="0.25">
      <c r="A4" s="4" t="s">
        <v>37</v>
      </c>
      <c r="B4" s="133">
        <f>'Summary and sign-off'!B4:F4</f>
        <v>43647</v>
      </c>
      <c r="C4" s="133"/>
      <c r="D4" s="133"/>
      <c r="E4" s="133"/>
      <c r="F4" s="26"/>
    </row>
    <row r="5" spans="1:6" ht="21" customHeight="1" x14ac:dyDescent="0.25">
      <c r="A5" s="4" t="s">
        <v>38</v>
      </c>
      <c r="B5" s="133">
        <f>'Summary and sign-off'!B5:F5</f>
        <v>44012</v>
      </c>
      <c r="C5" s="133"/>
      <c r="D5" s="133"/>
      <c r="E5" s="133"/>
      <c r="F5" s="26"/>
    </row>
    <row r="6" spans="1:6" ht="21" customHeight="1" x14ac:dyDescent="0.25">
      <c r="A6" s="4" t="s">
        <v>8</v>
      </c>
      <c r="B6" s="128" t="s">
        <v>7</v>
      </c>
      <c r="C6" s="128"/>
      <c r="D6" s="128"/>
      <c r="E6" s="128"/>
      <c r="F6" s="33"/>
    </row>
    <row r="7" spans="1:6" ht="21" customHeight="1" x14ac:dyDescent="0.25">
      <c r="A7" s="4" t="s">
        <v>57</v>
      </c>
      <c r="B7" s="128" t="s">
        <v>68</v>
      </c>
      <c r="C7" s="128"/>
      <c r="D7" s="128"/>
      <c r="E7" s="128"/>
      <c r="F7" s="33"/>
    </row>
    <row r="8" spans="1:6" ht="35.25" customHeight="1" x14ac:dyDescent="0.25">
      <c r="A8" s="137" t="s">
        <v>0</v>
      </c>
      <c r="B8" s="137"/>
      <c r="C8" s="144"/>
      <c r="D8" s="144"/>
      <c r="E8" s="144"/>
      <c r="F8" s="26"/>
    </row>
    <row r="9" spans="1:6" ht="35.25" customHeight="1" x14ac:dyDescent="0.25">
      <c r="A9" s="145" t="s">
        <v>72</v>
      </c>
      <c r="B9" s="146"/>
      <c r="C9" s="146"/>
      <c r="D9" s="146"/>
      <c r="E9" s="146"/>
      <c r="F9" s="26"/>
    </row>
    <row r="10" spans="1:6" ht="27" customHeight="1" x14ac:dyDescent="0.25">
      <c r="A10" s="34" t="s">
        <v>27</v>
      </c>
      <c r="B10" s="34" t="s">
        <v>10</v>
      </c>
      <c r="C10" s="34" t="s">
        <v>28</v>
      </c>
      <c r="D10" s="34" t="s">
        <v>95</v>
      </c>
      <c r="E10" s="34" t="s">
        <v>36</v>
      </c>
      <c r="F10" s="35"/>
    </row>
    <row r="11" spans="1:6" s="66" customFormat="1" hidden="1" x14ac:dyDescent="0.25">
      <c r="A11" s="86"/>
      <c r="B11" s="87"/>
      <c r="C11" s="91"/>
      <c r="D11" s="91"/>
      <c r="E11" s="92"/>
      <c r="F11" s="3"/>
    </row>
    <row r="12" spans="1:6" s="66" customFormat="1" x14ac:dyDescent="0.25">
      <c r="A12" s="90"/>
      <c r="B12" s="87"/>
      <c r="C12" s="91"/>
      <c r="D12" s="91"/>
      <c r="E12" s="92"/>
      <c r="F12" s="3"/>
    </row>
    <row r="13" spans="1:6" s="66" customFormat="1" x14ac:dyDescent="0.25">
      <c r="A13" s="125" t="s">
        <v>120</v>
      </c>
      <c r="B13" s="87">
        <v>535.01</v>
      </c>
      <c r="C13" s="91" t="s">
        <v>134</v>
      </c>
      <c r="D13" s="91" t="s">
        <v>133</v>
      </c>
      <c r="E13" s="92" t="s">
        <v>119</v>
      </c>
      <c r="F13" s="3"/>
    </row>
    <row r="14" spans="1:6" s="66" customFormat="1" x14ac:dyDescent="0.25">
      <c r="A14" s="125" t="s">
        <v>110</v>
      </c>
      <c r="B14" s="87">
        <v>683.59</v>
      </c>
      <c r="C14" s="91" t="s">
        <v>111</v>
      </c>
      <c r="D14" s="91" t="s">
        <v>100</v>
      </c>
      <c r="E14" s="92" t="s">
        <v>101</v>
      </c>
      <c r="F14" s="3"/>
    </row>
    <row r="15" spans="1:6" s="66" customFormat="1" x14ac:dyDescent="0.25">
      <c r="A15" s="125" t="s">
        <v>118</v>
      </c>
      <c r="B15" s="87">
        <v>91.3</v>
      </c>
      <c r="C15" s="91" t="s">
        <v>135</v>
      </c>
      <c r="D15" s="91" t="s">
        <v>115</v>
      </c>
      <c r="E15" s="92" t="s">
        <v>119</v>
      </c>
      <c r="F15" s="3"/>
    </row>
    <row r="16" spans="1:6" s="66" customFormat="1" x14ac:dyDescent="0.25">
      <c r="A16" s="125" t="s">
        <v>116</v>
      </c>
      <c r="B16" s="87">
        <v>445.22</v>
      </c>
      <c r="C16" s="126" t="s">
        <v>112</v>
      </c>
      <c r="D16" s="91" t="s">
        <v>102</v>
      </c>
      <c r="E16" s="92" t="s">
        <v>101</v>
      </c>
      <c r="F16" s="3"/>
    </row>
    <row r="17" spans="1:6" s="66" customFormat="1" x14ac:dyDescent="0.25">
      <c r="A17" s="125" t="s">
        <v>117</v>
      </c>
      <c r="B17" s="87">
        <v>102.55</v>
      </c>
      <c r="C17" s="126" t="s">
        <v>113</v>
      </c>
      <c r="D17" s="91" t="s">
        <v>102</v>
      </c>
      <c r="E17" s="92" t="s">
        <v>101</v>
      </c>
      <c r="F17" s="3"/>
    </row>
    <row r="18" spans="1:6" s="66" customFormat="1" x14ac:dyDescent="0.25">
      <c r="A18" s="125"/>
      <c r="B18" s="87"/>
      <c r="C18" s="91"/>
      <c r="D18" s="91"/>
      <c r="E18" s="92"/>
      <c r="F18" s="3"/>
    </row>
    <row r="19" spans="1:6" s="66" customFormat="1" x14ac:dyDescent="0.25">
      <c r="A19" s="90"/>
      <c r="B19" s="87"/>
      <c r="C19" s="91"/>
      <c r="D19" s="91"/>
      <c r="E19" s="92"/>
      <c r="F19" s="3"/>
    </row>
    <row r="20" spans="1:6" s="66" customFormat="1" x14ac:dyDescent="0.25">
      <c r="A20" s="90"/>
      <c r="B20" s="87"/>
      <c r="C20" s="91"/>
      <c r="D20" s="91"/>
      <c r="E20" s="92"/>
      <c r="F20" s="3"/>
    </row>
    <row r="21" spans="1:6" s="66" customFormat="1" x14ac:dyDescent="0.25">
      <c r="A21" s="86"/>
      <c r="B21" s="87"/>
      <c r="C21" s="91"/>
      <c r="D21" s="91"/>
      <c r="E21" s="92"/>
      <c r="F21" s="3"/>
    </row>
    <row r="22" spans="1:6" s="66" customFormat="1" x14ac:dyDescent="0.25">
      <c r="A22" s="86"/>
      <c r="B22" s="87"/>
      <c r="C22" s="91"/>
      <c r="D22" s="91"/>
      <c r="E22" s="92"/>
      <c r="F22" s="3"/>
    </row>
    <row r="23" spans="1:6" s="66" customFormat="1" hidden="1" x14ac:dyDescent="0.25">
      <c r="A23" s="86"/>
      <c r="B23" s="87"/>
      <c r="C23" s="91"/>
      <c r="D23" s="91"/>
      <c r="E23" s="92"/>
      <c r="F23" s="3"/>
    </row>
    <row r="24" spans="1:6" ht="34.5" customHeight="1" x14ac:dyDescent="0.25">
      <c r="A24" s="67" t="s">
        <v>77</v>
      </c>
      <c r="B24" s="79">
        <f>SUM(B11:B23)</f>
        <v>1857.6699999999998</v>
      </c>
      <c r="C24" s="97"/>
      <c r="D24" s="134"/>
      <c r="E24" s="134"/>
      <c r="F24" s="36"/>
    </row>
    <row r="25" spans="1:6" ht="14.15" customHeight="1" x14ac:dyDescent="0.25">
      <c r="A25" s="37"/>
      <c r="B25" s="29"/>
      <c r="C25" s="22"/>
      <c r="D25" s="22"/>
      <c r="E25" s="22"/>
      <c r="F25" s="26"/>
    </row>
    <row r="26" spans="1:6" hidden="1" x14ac:dyDescent="0.25">
      <c r="A26" s="22"/>
      <c r="B26" s="22"/>
      <c r="C26" s="22"/>
      <c r="D26" s="22"/>
      <c r="E26" s="37"/>
    </row>
    <row r="27" spans="1:6" ht="12.75" hidden="1" customHeight="1" x14ac:dyDescent="0.25"/>
    <row r="28" spans="1:6" hidden="1" x14ac:dyDescent="0.25">
      <c r="A28" s="39"/>
      <c r="B28" s="39"/>
      <c r="C28" s="39"/>
      <c r="D28" s="39"/>
      <c r="E28" s="39"/>
      <c r="F28" s="26"/>
    </row>
    <row r="29" spans="1:6" hidden="1" x14ac:dyDescent="0.25">
      <c r="A29" s="39"/>
      <c r="B29" s="39"/>
      <c r="C29" s="39"/>
      <c r="D29" s="39"/>
      <c r="E29" s="39"/>
      <c r="F29" s="26"/>
    </row>
    <row r="30" spans="1:6" hidden="1" x14ac:dyDescent="0.25">
      <c r="A30" s="39"/>
      <c r="B30" s="39"/>
      <c r="C30" s="39"/>
      <c r="D30" s="39"/>
      <c r="E30" s="39"/>
      <c r="F30" s="26"/>
    </row>
    <row r="31" spans="1:6" hidden="1" x14ac:dyDescent="0.25">
      <c r="A31" s="39"/>
      <c r="B31" s="39"/>
      <c r="C31" s="39"/>
      <c r="D31" s="39"/>
      <c r="E31" s="39"/>
      <c r="F31" s="26"/>
    </row>
    <row r="32" spans="1:6" hidden="1" x14ac:dyDescent="0.25">
      <c r="A32" s="39"/>
      <c r="B32" s="39"/>
      <c r="C32" s="39"/>
      <c r="D32" s="39"/>
      <c r="E32" s="39"/>
      <c r="F32" s="26"/>
    </row>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x14ac:dyDescent="0.25"/>
    <row r="45" x14ac:dyDescent="0.25"/>
    <row r="46" x14ac:dyDescent="0.25"/>
    <row r="47" x14ac:dyDescent="0.25"/>
    <row r="48" x14ac:dyDescent="0.25"/>
    <row r="49" x14ac:dyDescent="0.25"/>
    <row r="50" x14ac:dyDescent="0.25"/>
    <row r="51" x14ac:dyDescent="0.25"/>
    <row r="52" x14ac:dyDescent="0.25"/>
  </sheetData>
  <sheetProtection formatCells="0" insertRows="0" deleteRows="0"/>
  <mergeCells count="10">
    <mergeCell ref="D24:E24"/>
    <mergeCell ref="B6:E6"/>
    <mergeCell ref="B5:E5"/>
    <mergeCell ref="B7:E7"/>
    <mergeCell ref="A1:E1"/>
    <mergeCell ref="B2:E2"/>
    <mergeCell ref="B3:E3"/>
    <mergeCell ref="B4:E4"/>
    <mergeCell ref="A9:E9"/>
    <mergeCell ref="A8:E8"/>
  </mergeCells>
  <dataValidations disablePrompts="1" count="2">
    <dataValidation allowBlank="1" showInputMessage="1" showErrorMessage="1" prompt="Insert additional rows as needed:_x000a_- 'right click' on a row number (left of screen)_x000a_- select 'Insert' (this will insert a row above it)" sqref="A10" xr:uid="{00000000-0002-0000-04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8:A23 A11:A17" xr:uid="{00000000-0002-0000-04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fitToHeight="0" orientation="landscape" r:id="rId1"/>
  <headerFooter alignWithMargins="0">
    <oddFooter>&amp;LCE Expense Disclosure Workbook 2020&amp;RWorksheet - All other expenses</oddFooter>
  </headerFooter>
  <legacyDrawing r:id="rId2"/>
  <extLst>
    <ext xmlns:x14="http://schemas.microsoft.com/office/spreadsheetml/2009/9/main" uri="{CCE6A557-97BC-4b89-ADB6-D9C93CAAB3DF}">
      <x14:dataValidations xmlns:xm="http://schemas.microsoft.com/office/excel/2006/main" disablePrompts="1" count="3">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400-000002000000}">
          <x14:formula1>
            <xm:f>'Summary and sign-off'!$A$21:$A$22</xm:f>
          </x14:formula1>
          <xm:sqref>B6:E6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400-000003000000}">
          <x14:formula1>
            <xm:f>'Summary and sign-off'!$A$23:$A$24</xm:f>
          </x14:formula1>
          <xm:sqref>B7:E7</xm:sqref>
        </x14:dataValidation>
        <x14:dataValidation type="decimal" operator="greaterThan" allowBlank="1" showInputMessage="1" showErrorMessage="1" error="This cell must contain a dollar figure" xr:uid="{00000000-0002-0000-0400-000004000000}">
          <x14:formula1>
            <xm:f>'Summary and sign-off'!$A$40</xm:f>
          </x14:formula1>
          <xm:sqref>B18:B23 B11:B17</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249977111117893"/>
    <pageSetUpPr fitToPage="1"/>
  </sheetPr>
  <dimension ref="A1:J67"/>
  <sheetViews>
    <sheetView tabSelected="1" topLeftCell="A9" zoomScaleNormal="100" workbookViewId="0">
      <selection activeCell="F58" sqref="F58"/>
    </sheetView>
  </sheetViews>
  <sheetFormatPr defaultColWidth="0" defaultRowHeight="12.5" zeroHeight="1" x14ac:dyDescent="0.25"/>
  <cols>
    <col min="1" max="1" width="35.7265625" style="17" customWidth="1"/>
    <col min="2" max="2" width="46.81640625" style="17" customWidth="1"/>
    <col min="3" max="3" width="22.1796875" style="17" customWidth="1"/>
    <col min="4" max="4" width="25.453125" style="17" customWidth="1"/>
    <col min="5" max="6" width="35.7265625" style="17" customWidth="1"/>
    <col min="7" max="7" width="38" style="17" customWidth="1"/>
    <col min="8" max="10" width="9.1796875" style="17" hidden="1" customWidth="1"/>
    <col min="11" max="15" width="0" style="17" hidden="1" customWidth="1"/>
    <col min="16" max="16384" width="0" style="17" hidden="1"/>
  </cols>
  <sheetData>
    <row r="1" spans="1:6" ht="26.25" customHeight="1" x14ac:dyDescent="0.25">
      <c r="A1" s="130" t="s">
        <v>11</v>
      </c>
      <c r="B1" s="130"/>
      <c r="C1" s="130"/>
      <c r="D1" s="130"/>
      <c r="E1" s="130"/>
      <c r="F1" s="130"/>
    </row>
    <row r="2" spans="1:6" ht="21" customHeight="1" x14ac:dyDescent="0.25">
      <c r="A2" s="4" t="s">
        <v>2</v>
      </c>
      <c r="B2" s="133" t="str">
        <f>'Summary and sign-off'!B2:F2</f>
        <v>New Zealand Qualifications Authority</v>
      </c>
      <c r="C2" s="133"/>
      <c r="D2" s="133"/>
      <c r="E2" s="133"/>
      <c r="F2" s="133"/>
    </row>
    <row r="3" spans="1:6" ht="21" customHeight="1" x14ac:dyDescent="0.25">
      <c r="A3" s="4" t="s">
        <v>3</v>
      </c>
      <c r="B3" s="133" t="str">
        <f>'Summary and sign-off'!B3:F3</f>
        <v>Dr Karen Poutasi (until 13 April 2020) &amp; Dr Grant Klinkum (from 14 April 2020)</v>
      </c>
      <c r="C3" s="133"/>
      <c r="D3" s="133"/>
      <c r="E3" s="133"/>
      <c r="F3" s="133"/>
    </row>
    <row r="4" spans="1:6" ht="21" customHeight="1" x14ac:dyDescent="0.25">
      <c r="A4" s="4" t="s">
        <v>37</v>
      </c>
      <c r="B4" s="133">
        <f>'Summary and sign-off'!B4:F4</f>
        <v>43647</v>
      </c>
      <c r="C4" s="133"/>
      <c r="D4" s="133"/>
      <c r="E4" s="133"/>
      <c r="F4" s="133"/>
    </row>
    <row r="5" spans="1:6" ht="21" customHeight="1" x14ac:dyDescent="0.25">
      <c r="A5" s="4" t="s">
        <v>38</v>
      </c>
      <c r="B5" s="133">
        <f>'Summary and sign-off'!B5:F5</f>
        <v>44012</v>
      </c>
      <c r="C5" s="133"/>
      <c r="D5" s="133"/>
      <c r="E5" s="133"/>
      <c r="F5" s="133"/>
    </row>
    <row r="6" spans="1:6" ht="21" customHeight="1" x14ac:dyDescent="0.25">
      <c r="A6" s="4" t="s">
        <v>98</v>
      </c>
      <c r="B6" s="128" t="s">
        <v>7</v>
      </c>
      <c r="C6" s="128"/>
      <c r="D6" s="128"/>
      <c r="E6" s="128"/>
      <c r="F6" s="128"/>
    </row>
    <row r="7" spans="1:6" ht="21" customHeight="1" x14ac:dyDescent="0.25">
      <c r="A7" s="4" t="s">
        <v>57</v>
      </c>
      <c r="B7" s="128" t="s">
        <v>68</v>
      </c>
      <c r="C7" s="128"/>
      <c r="D7" s="128"/>
      <c r="E7" s="128"/>
      <c r="F7" s="128"/>
    </row>
    <row r="8" spans="1:6" ht="36" customHeight="1" x14ac:dyDescent="0.25">
      <c r="A8" s="137" t="s">
        <v>29</v>
      </c>
      <c r="B8" s="137"/>
      <c r="C8" s="137"/>
      <c r="D8" s="137"/>
      <c r="E8" s="137"/>
      <c r="F8" s="137"/>
    </row>
    <row r="9" spans="1:6" ht="36" customHeight="1" x14ac:dyDescent="0.25">
      <c r="A9" s="145" t="s">
        <v>75</v>
      </c>
      <c r="B9" s="146"/>
      <c r="C9" s="146"/>
      <c r="D9" s="146"/>
      <c r="E9" s="146"/>
      <c r="F9" s="146"/>
    </row>
    <row r="10" spans="1:6" ht="39" customHeight="1" x14ac:dyDescent="0.25">
      <c r="A10" s="18" t="s">
        <v>27</v>
      </c>
      <c r="B10" s="9" t="s">
        <v>96</v>
      </c>
      <c r="C10" s="9" t="s">
        <v>41</v>
      </c>
      <c r="D10" s="9" t="s">
        <v>12</v>
      </c>
      <c r="E10" s="9" t="s">
        <v>42</v>
      </c>
      <c r="F10" s="9" t="s">
        <v>71</v>
      </c>
    </row>
    <row r="11" spans="1:6" s="66" customFormat="1" hidden="1" x14ac:dyDescent="0.25">
      <c r="A11" s="90"/>
      <c r="B11" s="91"/>
      <c r="C11" s="96"/>
      <c r="D11" s="91"/>
      <c r="E11" s="93"/>
      <c r="F11" s="92"/>
    </row>
    <row r="12" spans="1:6" s="66" customFormat="1" x14ac:dyDescent="0.25">
      <c r="A12" s="90"/>
      <c r="B12" s="94"/>
      <c r="C12" s="96"/>
      <c r="D12" s="94"/>
      <c r="E12" s="93"/>
      <c r="F12" s="95"/>
    </row>
    <row r="13" spans="1:6" s="66" customFormat="1" x14ac:dyDescent="0.25">
      <c r="A13" s="125"/>
      <c r="B13" s="94"/>
      <c r="C13" s="96"/>
      <c r="D13" s="94"/>
      <c r="E13" s="93"/>
      <c r="F13" s="95"/>
    </row>
    <row r="14" spans="1:6" s="66" customFormat="1" x14ac:dyDescent="0.25">
      <c r="A14" s="125"/>
      <c r="B14" s="94" t="s">
        <v>114</v>
      </c>
      <c r="C14" s="96"/>
      <c r="D14" s="94"/>
      <c r="E14" s="93"/>
      <c r="F14" s="95"/>
    </row>
    <row r="15" spans="1:6" s="66" customFormat="1" x14ac:dyDescent="0.25">
      <c r="A15" s="125"/>
      <c r="B15" s="94"/>
      <c r="C15" s="96"/>
      <c r="D15" s="94"/>
      <c r="E15" s="93"/>
      <c r="F15" s="95"/>
    </row>
    <row r="16" spans="1:6" s="66" customFormat="1" x14ac:dyDescent="0.25">
      <c r="A16" s="125"/>
      <c r="B16" s="94"/>
      <c r="C16" s="96"/>
      <c r="D16" s="94"/>
      <c r="E16" s="93"/>
      <c r="F16" s="95"/>
    </row>
    <row r="17" spans="1:7" s="66" customFormat="1" x14ac:dyDescent="0.25">
      <c r="A17" s="90"/>
      <c r="B17" s="94"/>
      <c r="C17" s="96"/>
      <c r="D17" s="94"/>
      <c r="E17" s="93"/>
      <c r="F17" s="95"/>
    </row>
    <row r="18" spans="1:7" s="66" customFormat="1" x14ac:dyDescent="0.25">
      <c r="A18" s="90"/>
      <c r="B18" s="94"/>
      <c r="C18" s="96"/>
      <c r="D18" s="94"/>
      <c r="E18" s="93"/>
      <c r="F18" s="95"/>
    </row>
    <row r="19" spans="1:7" s="66" customFormat="1" x14ac:dyDescent="0.25">
      <c r="A19" s="90"/>
      <c r="B19" s="94"/>
      <c r="C19" s="96"/>
      <c r="D19" s="94"/>
      <c r="E19" s="93"/>
      <c r="F19" s="95"/>
    </row>
    <row r="20" spans="1:7" s="66" customFormat="1" x14ac:dyDescent="0.25">
      <c r="A20" s="90"/>
      <c r="B20" s="94"/>
      <c r="C20" s="96"/>
      <c r="D20" s="94"/>
      <c r="E20" s="93"/>
      <c r="F20" s="95"/>
    </row>
    <row r="21" spans="1:7" s="66" customFormat="1" x14ac:dyDescent="0.25">
      <c r="A21" s="90"/>
      <c r="B21" s="94"/>
      <c r="C21" s="96"/>
      <c r="D21" s="94"/>
      <c r="E21" s="93"/>
      <c r="F21" s="95"/>
    </row>
    <row r="22" spans="1:7" s="66" customFormat="1" x14ac:dyDescent="0.25">
      <c r="A22" s="90"/>
      <c r="B22" s="94"/>
      <c r="C22" s="96"/>
      <c r="D22" s="94"/>
      <c r="E22" s="93"/>
      <c r="F22" s="95"/>
    </row>
    <row r="23" spans="1:7" s="66" customFormat="1" x14ac:dyDescent="0.25">
      <c r="A23" s="90"/>
      <c r="B23" s="94"/>
      <c r="C23" s="96"/>
      <c r="D23" s="94"/>
      <c r="E23" s="93"/>
      <c r="F23" s="95"/>
    </row>
    <row r="24" spans="1:7" s="66" customFormat="1" hidden="1" x14ac:dyDescent="0.25">
      <c r="A24" s="90"/>
      <c r="B24" s="91"/>
      <c r="C24" s="96"/>
      <c r="D24" s="91"/>
      <c r="E24" s="93"/>
      <c r="F24" s="92"/>
    </row>
    <row r="25" spans="1:7" ht="34.5" customHeight="1" x14ac:dyDescent="0.25">
      <c r="A25" s="68" t="s">
        <v>97</v>
      </c>
      <c r="B25" s="69" t="s">
        <v>14</v>
      </c>
      <c r="C25" s="70">
        <f>C26+C27</f>
        <v>0</v>
      </c>
      <c r="D25" s="101"/>
      <c r="E25" s="147"/>
      <c r="F25" s="147"/>
      <c r="G25" s="66"/>
    </row>
    <row r="26" spans="1:7" ht="25.5" customHeight="1" x14ac:dyDescent="0.35">
      <c r="A26" s="71"/>
      <c r="B26" s="72" t="s">
        <v>15</v>
      </c>
      <c r="C26" s="73">
        <f>COUNTIF(C11:C24,'Summary and sign-off'!A38)</f>
        <v>0</v>
      </c>
      <c r="D26" s="19"/>
      <c r="E26" s="20"/>
      <c r="F26" s="21"/>
    </row>
    <row r="27" spans="1:7" ht="25.5" customHeight="1" x14ac:dyDescent="0.35">
      <c r="A27" s="71"/>
      <c r="B27" s="72" t="s">
        <v>13</v>
      </c>
      <c r="C27" s="73">
        <f>COUNTIF(C11:C24,'Summary and sign-off'!A39)</f>
        <v>0</v>
      </c>
      <c r="D27" s="19"/>
      <c r="E27" s="20"/>
      <c r="F27" s="21"/>
    </row>
    <row r="28" spans="1:7" ht="13" x14ac:dyDescent="0.3">
      <c r="A28" s="22"/>
      <c r="B28" s="23"/>
      <c r="C28" s="22"/>
      <c r="D28" s="24"/>
      <c r="E28" s="24"/>
      <c r="F28" s="22"/>
    </row>
    <row r="29" spans="1:7" ht="12.75" customHeight="1" x14ac:dyDescent="0.25">
      <c r="A29" s="25"/>
      <c r="B29" s="25"/>
      <c r="C29" s="32"/>
      <c r="D29" s="32"/>
      <c r="E29" s="32"/>
      <c r="F29" s="32"/>
    </row>
    <row r="30" spans="1:7" ht="12.75" hidden="1" customHeight="1" x14ac:dyDescent="0.25">
      <c r="A30" s="25"/>
      <c r="B30" s="25"/>
      <c r="C30" s="32"/>
      <c r="D30" s="32"/>
      <c r="E30" s="32"/>
      <c r="F30" s="32"/>
    </row>
    <row r="31" spans="1:7" hidden="1" x14ac:dyDescent="0.25"/>
    <row r="32" spans="1:7" hidden="1" x14ac:dyDescent="0.25"/>
    <row r="33" spans="1:6" ht="13" hidden="1" x14ac:dyDescent="0.3">
      <c r="A33" s="23"/>
      <c r="B33" s="23"/>
      <c r="C33" s="23"/>
      <c r="D33" s="23"/>
      <c r="E33" s="23"/>
      <c r="F33" s="23"/>
    </row>
    <row r="34" spans="1:6" ht="13" hidden="1" x14ac:dyDescent="0.3">
      <c r="A34" s="23"/>
      <c r="B34" s="23"/>
      <c r="C34" s="23"/>
      <c r="D34" s="23"/>
      <c r="E34" s="23"/>
      <c r="F34" s="23"/>
    </row>
    <row r="35" spans="1:6" ht="13" hidden="1" x14ac:dyDescent="0.3">
      <c r="A35" s="23"/>
      <c r="B35" s="23"/>
      <c r="C35" s="23"/>
      <c r="D35" s="23"/>
      <c r="E35" s="23"/>
      <c r="F35" s="23"/>
    </row>
    <row r="36" spans="1:6" ht="13" hidden="1" x14ac:dyDescent="0.3">
      <c r="A36" s="23"/>
      <c r="B36" s="23"/>
      <c r="C36" s="23"/>
      <c r="D36" s="23"/>
      <c r="E36" s="23"/>
      <c r="F36" s="23"/>
    </row>
    <row r="37" spans="1:6" ht="13" hidden="1" x14ac:dyDescent="0.3">
      <c r="A37" s="23"/>
      <c r="B37" s="23"/>
      <c r="C37" s="23"/>
      <c r="D37" s="23"/>
      <c r="E37" s="23"/>
      <c r="F37" s="23"/>
    </row>
    <row r="38" spans="1:6" hidden="1" x14ac:dyDescent="0.25"/>
    <row r="39" spans="1:6" hidden="1" x14ac:dyDescent="0.25"/>
    <row r="40" spans="1:6" hidden="1" x14ac:dyDescent="0.25"/>
    <row r="41" spans="1:6" hidden="1" x14ac:dyDescent="0.25"/>
    <row r="42" spans="1:6" hidden="1" x14ac:dyDescent="0.25"/>
    <row r="43" spans="1:6" hidden="1" x14ac:dyDescent="0.25"/>
    <row r="44" spans="1:6" hidden="1" x14ac:dyDescent="0.25"/>
    <row r="45" spans="1:6" hidden="1" x14ac:dyDescent="0.25"/>
    <row r="46" spans="1:6" hidden="1" x14ac:dyDescent="0.25"/>
    <row r="47" spans="1:6" hidden="1" x14ac:dyDescent="0.25"/>
    <row r="48" spans="1:6" hidden="1" x14ac:dyDescent="0.25"/>
    <row r="49" hidden="1" x14ac:dyDescent="0.25"/>
    <row r="50" hidden="1" x14ac:dyDescent="0.25"/>
    <row r="51" hidden="1" x14ac:dyDescent="0.25"/>
    <row r="52" hidden="1" x14ac:dyDescent="0.25"/>
    <row r="53" hidden="1" x14ac:dyDescent="0.25"/>
    <row r="54" hidden="1" x14ac:dyDescent="0.25"/>
    <row r="55" hidden="1" x14ac:dyDescent="0.25"/>
    <row r="56" hidden="1" x14ac:dyDescent="0.25"/>
    <row r="57" hidden="1" x14ac:dyDescent="0.25"/>
    <row r="58" x14ac:dyDescent="0.25"/>
    <row r="59" x14ac:dyDescent="0.25"/>
    <row r="60" x14ac:dyDescent="0.25"/>
    <row r="61" x14ac:dyDescent="0.25"/>
    <row r="62" x14ac:dyDescent="0.25"/>
    <row r="63" x14ac:dyDescent="0.25"/>
    <row r="64" x14ac:dyDescent="0.25"/>
    <row r="65" x14ac:dyDescent="0.25"/>
    <row r="66" x14ac:dyDescent="0.25"/>
    <row r="67" x14ac:dyDescent="0.25"/>
  </sheetData>
  <sheetProtection formatCells="0" insertRows="0" deleteRows="0"/>
  <mergeCells count="10">
    <mergeCell ref="E25:F25"/>
    <mergeCell ref="A8:F8"/>
    <mergeCell ref="A1:F1"/>
    <mergeCell ref="A9:F9"/>
    <mergeCell ref="B2:F2"/>
    <mergeCell ref="B3:F3"/>
    <mergeCell ref="B4:F4"/>
    <mergeCell ref="B7:F7"/>
    <mergeCell ref="B5:F5"/>
    <mergeCell ref="B6:F6"/>
  </mergeCells>
  <dataValidations count="2">
    <dataValidation allowBlank="1" showInputMessage="1" showErrorMessage="1" prompt="Insert additional rows as needed:_x000a_- 'right click' on a row number (left of screen)_x000a_- select 'Insert' (this will insert a row above it)" sqref="A10" xr:uid="{00000000-0002-0000-0500-000001000000}"/>
    <dataValidation type="date" errorStyle="warning" allowBlank="1" showInputMessage="1" showErrorMessage="1" error="This date may be outside the timeframe indicated (eg 2018/19 year)" prompt="Any non-standard date format or date outside the disclosure period (typically 1 July 2018 - 30 June 2019) will raise an alert. Check entry and select 'Yes' to accept/continue." sqref="A11:A24" xr:uid="{00000000-0002-0000-0500-000000000000}">
      <formula1>$B$4</formula1>
      <formula2>$B$5</formula2>
    </dataValidation>
  </dataValidations>
  <printOptions gridLines="1"/>
  <pageMargins left="0.70866141732283472" right="0.70866141732283472" top="0.74803149606299213" bottom="0.74803149606299213" header="0.31496062992125984" footer="0.31496062992125984"/>
  <pageSetup paperSize="9" scale="66" fitToHeight="0" orientation="landscape" r:id="rId1"/>
  <headerFooter alignWithMargins="0">
    <oddFooter>&amp;LCE Expense Disclosure Workbook 2020&amp;RWorksheet - Gifts and benefits</oddFooter>
  </headerFooter>
  <legacyDrawing r:id="rId2"/>
  <extLst>
    <ext xmlns:x14="http://schemas.microsoft.com/office/spreadsheetml/2009/9/main" uri="{CCE6A557-97BC-4b89-ADB6-D9C93CAAB3DF}">
      <x14:dataValidations xmlns:xm="http://schemas.microsoft.com/office/excel/2006/main" count="4">
        <x14:dataValidation type="list" allowBlank="1" showInputMessage="1" showErrorMessage="1" error="Use the drop down list (at the right of the cell)" prompt="Do dollar figures on this sheet include or exclude GST?  (be consistent - all inclusive or exclusive)_x000a__x000a_[use drop down list at right of cell]_x000a__x000a_If possible, please include/exclude GST consistently across all sheets" xr:uid="{00000000-0002-0000-0500-000004000000}">
          <x14:formula1>
            <xm:f>'Summary and sign-off'!$A$21:$A$22</xm:f>
          </x14:formula1>
          <xm:sqref>B6</xm:sqref>
        </x14:dataValidation>
        <x14:dataValidation type="list" allowBlank="1" showInputMessage="1" showErrorMessage="1" error="Use the drop down list (at the right of the cell)" prompt="Totals should accurately sum the content of tables but this may be affected by input method - e.g. hidden or inappropriate data._x000a__x000a_It is each agency's responsibility to confirm the accuracy of data and totals._x000a__x000a_[use drop down list to confirm this check]" xr:uid="{00000000-0002-0000-0500-000005000000}">
          <x14:formula1>
            <xm:f>'Summary and sign-off'!$A$23:$A$24</xm:f>
          </x14:formula1>
          <xm:sqref>B7:F7</xm:sqref>
        </x14:dataValidation>
        <x14:dataValidation type="list" allowBlank="1" showInputMessage="1" showErrorMessage="1" error="Use the drop down list (at the right of the cell)" xr:uid="{00000000-0002-0000-0500-000002000000}">
          <x14:formula1>
            <xm:f>'Summary and sign-off'!$A$38:$A$39</xm:f>
          </x14:formula1>
          <xm:sqref>C11:C24</xm:sqref>
        </x14:dataValidation>
        <x14:dataValidation type="list" errorStyle="information" operator="greaterThan" allowBlank="1" showInputMessage="1" prompt="Provide specific $ value if possible" xr:uid="{00000000-0002-0000-0500-000003000000}">
          <x14:formula1>
            <xm:f>'Summary and sign-off'!$A$32:$A$37</xm:f>
          </x14:formula1>
          <xm:sqref>E11:E24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iManageAuthor xmlns="12165527-d881-4234-97f9-ee139a3f0c31">NEEDHAMGIRVENG</iManageAuthor>
    <Security_x0020_Classification xmlns="12165527-d881-4234-97f9-ee139a3f0c31">UNCLASSIFIED</Security_x0020_Classification>
    <Business_x0020_Unit xmlns="12165527-d881-4234-97f9-ee139a3f0c31">SAAP</Business_x0020_Unit>
    <Endorsement xmlns="12165527-d881-4234-97f9-ee139a3f0c31" xsi:nil="true"/>
    <RM_x0020_DOC_x0020_ID xmlns="12165527-d881-4234-97f9-ee139a3f0c31" xsi:nil="true"/>
    <Class xmlns="12165527-d881-4234-97f9-ee139a3f0c31">POLICIES</Class>
    <File_x0020_No xmlns="12165527-d881-4234-97f9-ee139a3f0c31">SSC-SIC-2-14</File_x0020_No>
    <DOCNUM xmlns="12165527-d881-4234-97f9-ee139a3f0c31">2290185</DOCNUM>
    <Key_x0020_Version xmlns="12165527-d881-4234-97f9-ee139a3f0c31">false</Key_x0020_Version>
    <Precedents xmlns="12165527-d881-4234-97f9-ee139a3f0c31" xsi:nil="true"/>
    <SubClass xmlns="12165527-d881-4234-97f9-ee139a3f0c31" xsi:nil="true"/>
    <Sec_x0020_Review xmlns="12165527-d881-4234-97f9-ee139a3f0c31" xsi:nil="true"/>
    <Cabinet_x0020_Committee xmlns="12165527-d881-4234-97f9-ee139a3f0c3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ManageDocument" ma:contentTypeID="0x01010054669F8639DE294E941D1F01D6045AA9004910BA11A4C5304E8E4C6F9EFF2E939A" ma:contentTypeVersion="4" ma:contentTypeDescription="" ma:contentTypeScope="" ma:versionID="8834bfa83ceff1bf505054ff48d22a0b">
  <xsd:schema xmlns:xsd="http://www.w3.org/2001/XMLSchema" xmlns:xs="http://www.w3.org/2001/XMLSchema" xmlns:p="http://schemas.microsoft.com/office/2006/metadata/properties" xmlns:ns2="12165527-d881-4234-97f9-ee139a3f0c31" targetNamespace="http://schemas.microsoft.com/office/2006/metadata/properties" ma:root="true" ma:fieldsID="be9e5cb15a82a635f3e5640eebc0aa29" ns2:_="">
    <xsd:import namespace="12165527-d881-4234-97f9-ee139a3f0c31"/>
    <xsd:element name="properties">
      <xsd:complexType>
        <xsd:sequence>
          <xsd:element name="documentManagement">
            <xsd:complexType>
              <xsd:all>
                <xsd:element ref="ns2:Business_x0020_Unit" minOccurs="0"/>
                <xsd:element ref="ns2:Cabinet_x0020_Committee" minOccurs="0"/>
                <xsd:element ref="ns2:Class" minOccurs="0"/>
                <xsd:element ref="ns2:DOCNUM" minOccurs="0"/>
                <xsd:element ref="ns2:Endorsement" minOccurs="0"/>
                <xsd:element ref="ns2:File_x0020_No" minOccurs="0"/>
                <xsd:element ref="ns2:Precedents" minOccurs="0"/>
                <xsd:element ref="ns2:Key_x0020_Version" minOccurs="0"/>
                <xsd:element ref="ns2:SubClass" minOccurs="0"/>
                <xsd:element ref="ns2:RM_x0020_DOC_x0020_ID" minOccurs="0"/>
                <xsd:element ref="ns2:Sec_x0020_Review" minOccurs="0"/>
                <xsd:element ref="ns2:Security_x0020_Classification" minOccurs="0"/>
                <xsd:element ref="ns2:iManage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165527-d881-4234-97f9-ee139a3f0c31" elementFormDefault="qualified">
    <xsd:import namespace="http://schemas.microsoft.com/office/2006/documentManagement/types"/>
    <xsd:import namespace="http://schemas.microsoft.com/office/infopath/2007/PartnerControls"/>
    <xsd:element name="Business_x0020_Unit" ma:index="8" nillable="true" ma:displayName="Business Unit" ma:format="Dropdown" ma:internalName="Business_x0020_Unit">
      <xsd:simpleType>
        <xsd:union memberTypes="dms:Text">
          <xsd:simpleType>
            <xsd:restriction base="dms:Choice">
              <xsd:enumeration value="BCS"/>
            </xsd:restriction>
          </xsd:simpleType>
        </xsd:union>
      </xsd:simpleType>
    </xsd:element>
    <xsd:element name="Cabinet_x0020_Committee" ma:index="9" nillable="true" ma:displayName="Cabinet Committee" ma:format="Dropdown" ma:internalName="Cabinet_x0020_Committee">
      <xsd:simpleType>
        <xsd:union memberTypes="dms:Text">
          <xsd:simpleType>
            <xsd:restriction base="dms:Choice">
              <xsd:enumeration value="Appointments and Honours"/>
            </xsd:restriction>
          </xsd:simpleType>
        </xsd:union>
      </xsd:simpleType>
    </xsd:element>
    <xsd:element name="Class" ma:index="10" nillable="true" ma:displayName="Class" ma:format="Dropdown" ma:internalName="Class">
      <xsd:simpleType>
        <xsd:union memberTypes="dms:Text">
          <xsd:simpleType>
            <xsd:restriction base="dms:Choice">
              <xsd:enumeration value="ADVICE"/>
            </xsd:restriction>
          </xsd:simpleType>
        </xsd:union>
      </xsd:simpleType>
    </xsd:element>
    <xsd:element name="DOCNUM" ma:index="11" nillable="true" ma:displayName="DOCNUM" ma:internalName="DOCNUM">
      <xsd:simpleType>
        <xsd:restriction base="dms:Text">
          <xsd:maxLength value="255"/>
        </xsd:restriction>
      </xsd:simpleType>
    </xsd:element>
    <xsd:element name="Endorsement" ma:index="12" nillable="true" ma:displayName="Endorsement" ma:format="Dropdown" ma:internalName="Endorsement">
      <xsd:simpleType>
        <xsd:union memberTypes="dms:Text">
          <xsd:simpleType>
            <xsd:restriction base="dms:Choice">
              <xsd:enumeration value="Addressee Only"/>
            </xsd:restriction>
          </xsd:simpleType>
        </xsd:union>
      </xsd:simpleType>
    </xsd:element>
    <xsd:element name="File_x0020_No" ma:index="13" nillable="true" ma:displayName="File No" ma:internalName="File_x0020_No">
      <xsd:simpleType>
        <xsd:restriction base="dms:Text">
          <xsd:maxLength value="255"/>
        </xsd:restriction>
      </xsd:simpleType>
    </xsd:element>
    <xsd:element name="Precedents" ma:index="14" nillable="true" ma:displayName="Precedents" ma:format="Dropdown" ma:internalName="Precedents">
      <xsd:simpleType>
        <xsd:restriction base="dms:Choice">
          <xsd:enumeration value="ASHCROFTC"/>
        </xsd:restriction>
      </xsd:simpleType>
    </xsd:element>
    <xsd:element name="Key_x0020_Version" ma:index="15" nillable="true" ma:displayName="Key Version" ma:default="0" ma:internalName="Key_x0020_Version">
      <xsd:simpleType>
        <xsd:restriction base="dms:Boolean"/>
      </xsd:simpleType>
    </xsd:element>
    <xsd:element name="SubClass" ma:index="16" nillable="true" ma:displayName="SubClass" ma:format="Dropdown" ma:internalName="SubClass">
      <xsd:simpleType>
        <xsd:union memberTypes="dms:Text">
          <xsd:simpleType>
            <xsd:restriction base="dms:Choice">
              <xsd:enumeration value="MINISTER"/>
            </xsd:restriction>
          </xsd:simpleType>
        </xsd:union>
      </xsd:simpleType>
    </xsd:element>
    <xsd:element name="RM_x0020_DOC_x0020_ID" ma:index="17" nillable="true" ma:displayName="RM DOC ID" ma:internalName="RM_x0020_DOC_x0020_ID">
      <xsd:simpleType>
        <xsd:restriction base="dms:Text">
          <xsd:maxLength value="255"/>
        </xsd:restriction>
      </xsd:simpleType>
    </xsd:element>
    <xsd:element name="Sec_x0020_Review" ma:index="18" nillable="true" ma:displayName="Sec Review" ma:format="DateOnly" ma:internalName="Sec_x0020_Review">
      <xsd:simpleType>
        <xsd:restriction base="dms:DateTime"/>
      </xsd:simpleType>
    </xsd:element>
    <xsd:element name="Security_x0020_Classification" ma:index="19" nillable="true" ma:displayName="Security Classification" ma:format="Dropdown" ma:internalName="Security_x0020_Classification">
      <xsd:simpleType>
        <xsd:union memberTypes="dms:Text">
          <xsd:simpleType>
            <xsd:restriction base="dms:Choice">
              <xsd:enumeration value="BUDGET-SENSITIVE"/>
            </xsd:restriction>
          </xsd:simpleType>
        </xsd:union>
      </xsd:simpleType>
    </xsd:element>
    <xsd:element name="iManageAuthor" ma:index="21" nillable="true" ma:displayName="iManageAuthor" ma:internalName="iManageAuthor">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ma:index="20"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579D7F4-D0D7-4BCB-BBEA-E7C37A64913E}">
  <ds:schemaRefs>
    <ds:schemaRef ds:uri="12165527-d881-4234-97f9-ee139a3f0c31"/>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C6A401E-B983-48F3-ADF0-8594D7EE483B}">
  <ds:schemaRefs>
    <ds:schemaRef ds:uri="http://schemas.microsoft.com/sharepoint/v3/contenttype/forms"/>
  </ds:schemaRefs>
</ds:datastoreItem>
</file>

<file path=customXml/itemProps3.xml><?xml version="1.0" encoding="utf-8"?>
<ds:datastoreItem xmlns:ds="http://schemas.openxmlformats.org/officeDocument/2006/customXml" ds:itemID="{59B4CE85-749F-4A5A-98FF-EB9029D5DC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165527-d881-4234-97f9-ee139a3f0c3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Summary and sign-off</vt:lpstr>
      <vt:lpstr>Travel</vt:lpstr>
      <vt:lpstr>Hospitality</vt:lpstr>
      <vt:lpstr>All other expenses</vt:lpstr>
      <vt:lpstr>Gifts and benefits</vt:lpstr>
      <vt:lpstr>'All other expenses'!Print_Area</vt:lpstr>
      <vt:lpstr>'Gifts and benefits'!Print_Area</vt:lpstr>
      <vt:lpstr>Hospitality!Print_Area</vt:lpstr>
      <vt:lpstr>'Summary and sign-off'!Print_Area</vt:lpstr>
      <vt:lpstr>Travel!Print_Area</vt:lpstr>
    </vt:vector>
  </TitlesOfParts>
  <Company>SSC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CE-Expense-Disclosure-Workbook-2018</dc:title>
  <dc:creator>mortensenm</dc:creator>
  <dc:description>Version 7 - for review by SIT - ready 2/10/18</dc:description>
  <cp:lastModifiedBy>Rob Manfield</cp:lastModifiedBy>
  <cp:lastPrinted>2020-07-17T02:02:57Z</cp:lastPrinted>
  <dcterms:created xsi:type="dcterms:W3CDTF">2010-10-17T20:59:02Z</dcterms:created>
  <dcterms:modified xsi:type="dcterms:W3CDTF">2020-07-20T00:28:21Z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0x01010054669F8639DE294E941D1F01D6045AA9004910BA11A4C5304E8E4C6F9EFF2E939A</vt:lpwstr>
  </property>
  <property fmtid="{D5CDD505-2E9C-101B-9397-08002B2CF9AE}" pid="3" name="Modified_x0020_By">
    <vt:lpwstr/>
  </property>
  <property fmtid="{D5CDD505-2E9C-101B-9397-08002B2CF9AE}" pid="4" name="Created By">
    <vt:lpwstr/>
  </property>
  <property fmtid="{D5CDD505-2E9C-101B-9397-08002B2CF9AE}" pid="5" name="Modified By">
    <vt:lpwstr/>
  </property>
  <property fmtid="{D5CDD505-2E9C-101B-9397-08002B2CF9AE}" pid="6" name="Created_x0020_By">
    <vt:lpwstr/>
  </property>
  <property fmtid="{D5CDD505-2E9C-101B-9397-08002B2CF9AE}" pid="7" name="Jet Reports Function Literals">
    <vt:lpwstr>,	;	,	{	}	[@[{0}]]	1033</vt:lpwstr>
  </property>
</Properties>
</file>